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opies to" sheetId="1" r:id="rId1"/>
    <sheet name="if we incur additional deb" sheetId="2" r:id="rId2"/>
    <sheet name="selected financial data" sheetId="3" r:id="rId3"/>
    <sheet name="dollar amounts in thousand" sheetId="4" r:id="rId4"/>
    <sheet name="net increase in net assets" sheetId="5" r:id="rId5"/>
    <sheet name="senior securities" sheetId="6" r:id="rId6"/>
    <sheet name="price range of common stock" sheetId="7" r:id="rId7"/>
    <sheet name="impact on existing stockho" sheetId="8" r:id="rId8"/>
    <sheet name="impact on existing stockho-1" sheetId="9" r:id="rId9"/>
    <sheet name="impact on new investors" sheetId="10" r:id="rId10"/>
    <sheet name="distri butions" sheetId="11" r:id="rId11"/>
    <sheet name="distri butions-1" sheetId="12" r:id="rId12"/>
    <sheet name="distri butions-2" sheetId="13" r:id="rId13"/>
    <sheet name="board of directors" sheetId="14" r:id="rId14"/>
    <sheet name="compensation of directors" sheetId="15" r:id="rId15"/>
    <sheet name="control persons and princi" sheetId="16" r:id="rId16"/>
    <sheet name="dollar range of securities" sheetId="17" r:id="rId17"/>
    <sheet name="assumptions" sheetId="18" r:id="rId18"/>
    <sheet name="consolidated statement of" sheetId="19" r:id="rId19"/>
    <sheet name="consolidated statement of -1" sheetId="20" r:id="rId20"/>
    <sheet name="consolidated statement of -2" sheetId="21" r:id="rId21"/>
    <sheet name="consolidated statement of -3" sheetId="22" r:id="rId22"/>
    <sheet name="september 30 2011" sheetId="23" r:id="rId23"/>
    <sheet name="september 30 2011-1" sheetId="24" r:id="rId24"/>
    <sheet name="september 30 2011-2" sheetId="25" r:id="rId25"/>
    <sheet name="f new accounting pronounce" sheetId="26" r:id="rId26"/>
    <sheet name="september 30 2011-3" sheetId="27" r:id="rId27"/>
    <sheet name="september 30 2011-4" sheetId="28" r:id="rId28"/>
    <sheet name="september 30 2011-5" sheetId="29" r:id="rId29"/>
    <sheet name="6 change in net assets fro" sheetId="30" r:id="rId30"/>
    <sheet name="7 taxes and distributions" sheetId="31" r:id="rId31"/>
    <sheet name="7 taxes and distributions-1" sheetId="32" r:id="rId32"/>
    <sheet name="9 financial highlights" sheetId="33" r:id="rId33"/>
    <sheet name="assets and liabilities" sheetId="34" r:id="rId34"/>
    <sheet name="unaudited" sheetId="35" r:id="rId35"/>
    <sheet name="unaudited-1" sheetId="36" r:id="rId36"/>
    <sheet name="unaudited-2" sheetId="37" r:id="rId37"/>
    <sheet name="unaudited-3" sheetId="38" r:id="rId38"/>
    <sheet name="unaudited-4" sheetId="39" r:id="rId39"/>
    <sheet name="unaudited-5" sheetId="40" r:id="rId40"/>
    <sheet name="september 30 2011-6" sheetId="41" r:id="rId41"/>
    <sheet name="september 30 2011-7" sheetId="42" r:id="rId42"/>
    <sheet name="g new accounting pronounce" sheetId="43" r:id="rId43"/>
    <sheet name="g new accounting pronounce-1" sheetId="44" r:id="rId44"/>
    <sheet name="unaudited-6" sheetId="45" r:id="rId45"/>
    <sheet name="unaudited-7" sheetId="46" r:id="rId46"/>
    <sheet name="unaudited-8" sheetId="47" r:id="rId47"/>
    <sheet name="six months ended march 31" sheetId="48" r:id="rId48"/>
    <sheet name="6 change in net assets fro-1" sheetId="49" r:id="rId49"/>
    <sheet name="8 financial highlights" sheetId="50" r:id="rId50"/>
    <sheet name="8 financial highlights-1" sheetId="51" r:id="rId51"/>
  </sheets>
  <definedNames/>
  <calcPr fullCalcOnLoad="1"/>
</workbook>
</file>

<file path=xl/sharedStrings.xml><?xml version="1.0" encoding="utf-8"?>
<sst xmlns="http://schemas.openxmlformats.org/spreadsheetml/2006/main" count="2004" uniqueCount="1045">
  <si>
    <t xml:space="preserve"> Copies to:
</t>
  </si>
  <si>
    <t>Title of Securities Being
Registered</t>
  </si>
  <si>
    <t>Amount Being Registered</t>
  </si>
  <si>
    <t>Proposed Maximum Offering Price Per Unit</t>
  </si>
  <si>
    <t>Proposed Maximum Aggregate Offering Price(1)</t>
  </si>
  <si>
    <t>Amount
of
Registration Fee(1)</t>
  </si>
  <si>
    <t>Common Stock, $0.001 par value(2)</t>
  </si>
  <si>
    <t>$$</t>
  </si>
  <si>
    <t>Preferred Stock, $0.001 par value(2)</t>
  </si>
  <si>
    <t>Warrants(2)</t>
  </si>
  <si>
    <t>Subscription Rights(3)</t>
  </si>
  <si>
    <t>Debt Securities(4)</t>
  </si>
  <si>
    <t>Total</t>
  </si>
  <si>
    <t xml:space="preserve"> If we incur additional debt, it could increase the risk of investing in our shares. </t>
  </si>
  <si>
    <t>Assumed return on portfolio (net of expenses)(1)</t>
  </si>
  <si>
    <t>(10.0</t>
  </si>
  <si>
    <t>)%</t>
  </si>
  <si>
    <t>(5.0</t>
  </si>
  <si>
    <t></t>
  </si>
  <si>
    <t>5.0%</t>
  </si>
  <si>
    <t>10.0%</t>
  </si>
  <si>
    <t>Corresponding return to common stockholders(2)</t>
  </si>
  <si>
    <t>(16.9</t>
  </si>
  <si>
    <t>(9.1</t>
  </si>
  <si>
    <t>(1.3</t>
  </si>
  <si>
    <t>6.6%</t>
  </si>
  <si>
    <t>14.4%</t>
  </si>
  <si>
    <t xml:space="preserve">   SELECTED FINANCIAL DATA </t>
  </si>
  <si>
    <t>(Dollar amounts in thousands, except per share data)</t>
  </si>
  <si>
    <t>Six Months ended
March 31, 2012</t>
  </si>
  <si>
    <t>For the period 
from
March 4, 2011
(commencement of operations)
through September 30, 2011</t>
  </si>
  <si>
    <t>Consolidated Statement of Operations data:</t>
  </si>
  <si>
    <t>Total investment income</t>
  </si>
  <si>
    <t>Total expenses before debt issuance costs</t>
  </si>
  <si>
    <t>Net investment income</t>
  </si>
  <si>
    <t>Net realized and unrealized (loss) gain</t>
  </si>
  <si>
    <t>Net increase (decrease) in net assets resulting from operations</t>
  </si>
  <si>
    <t>Per share data:</t>
  </si>
  <si>
    <t>Net asset value (at period end)</t>
  </si>
  <si>
    <t>Net investment
income(2)</t>
  </si>
  <si>
    <t>Net realized and unrealized (loss) gain(2)</t>
  </si>
  <si>
    <t>Net increase (decrease) in net assets resulting from operations(2)</t>
  </si>
  <si>
    <t>Distributions
declared(2),(3)</t>
  </si>
  <si>
    <t>Consolidated Statement of Assets and Liabilities data
(at period end):</t>
  </si>
  <si>
    <t>Total assets</t>
  </si>
  <si>
    <t>Total investment portfolio</t>
  </si>
  <si>
    <t>Borrowings
outstanding(4)</t>
  </si>
  <si>
    <t>Payable for investments purchased and unfunded investments</t>
  </si>
  <si>
    <t>Total net asset value</t>
  </si>
  <si>
    <t>Other data:</t>
  </si>
  <si>
    <t>Total
return(5)</t>
  </si>
  <si>
    <t>15.75%</t>
  </si>
  <si>
    <t>(28.1</t>
  </si>
  <si>
    <t>Number of portfolio companies (at period end)(6)</t>
  </si>
  <si>
    <t>Yield on debt portfolio (at period end)(6)</t>
  </si>
  <si>
    <t>8.6%</t>
  </si>
  <si>
    <t>8.0%</t>
  </si>
  <si>
    <t xml:space="preserve"> (dollar amounts in thousands, except per share data) </t>
  </si>
  <si>
    <t>2012</t>
  </si>
  <si>
    <t>Q2</t>
  </si>
  <si>
    <t>Q1</t>
  </si>
  <si>
    <t>Net realized and unrealized gain</t>
  </si>
  <si>
    <t>Net increase in net assets resulting from operations</t>
  </si>
  <si>
    <t>Net increase in net assets resulting from operations per common share</t>
  </si>
  <si>
    <t>Net asset value per share at the end of the quarter</t>
  </si>
  <si>
    <t>Market value per share at the end of the quarter</t>
  </si>
  <si>
    <t>2011</t>
  </si>
  <si>
    <t>Q4</t>
  </si>
  <si>
    <t>Q3</t>
  </si>
  <si>
    <t>Net investment income (loss)</t>
  </si>
  <si>
    <t>Net decrease in net assets resulting from operations</t>
  </si>
  <si>
    <t>Net decrease in net assets resulting from operations per common share</t>
  </si>
  <si>
    <t xml:space="preserve"> Net Increase in Net Assets Resulting from Operations </t>
  </si>
  <si>
    <t>Payments due by period (in millions)</t>
  </si>
  <si>
    <t>Less than     
1 year</t>
  </si>
  <si>
    <t>1-3
          years</t>
  </si>
  <si>
    <t>3-5
          years</t>
  </si>
  <si>
    <t>More than     
5 years</t>
  </si>
  <si>
    <t>Credit Facility</t>
  </si>
  <si>
    <t>$</t>
  </si>
  <si>
    <t>Unfunded investments(1)</t>
  </si>
  <si>
    <t>Total contractual obligations</t>
  </si>
  <si>
    <t xml:space="preserve">   SENIOR SECURITIES </t>
  </si>
  <si>
    <t>Class and Year</t>
  </si>
  <si>
    <t>Total Amount
    Outstanding (1)</t>
  </si>
  <si>
    <t>Asset
Coverage
        per Unit 
(2)        
(unaudited)</t>
  </si>
  <si>
    <t>Involuntary
        Liquidating        
Preference
Per Unit (3)</t>
  </si>
  <si>
    <t>Average
Market
        Value Per        
Unit (4)</t>
  </si>
  <si>
    <t>Credit Facility</t>
  </si>
  <si>
    <t>Fiscal 2012 (as of March 31, 2012)</t>
  </si>
  <si>
    <t>N/A</t>
  </si>
  <si>
    <t>Fiscal 2011 (as of September 30, 2011)</t>
  </si>
  <si>
    <t xml:space="preserve">   PRICE RANGE OF COMMON STOCK </t>
  </si>
  <si>
    <t>Period</t>
  </si>
  <si>
    <t>NAV (1)</t>
  </si>
  <si>
    <t>Closing Sales Price</t>
  </si>
  <si>
    <t>Discount of High Sales    
Price to
NAV (2)</t>
  </si>
  <si>
    <t>Discount of Low Sales    
Price to
NAV (2)</t>
  </si>
  <si>
    <t>Declared     
Dividends</t>
  </si>
  <si>
    <t>High</t>
  </si>
  <si>
    <t>Low</t>
  </si>
  <si>
    <t>Fiscal Year Ending September 30, 2012</t>
  </si>
  <si>
    <t>Fourth Fiscal Quarter (July 24, 2012)</t>
  </si>
  <si>
    <t>N/A%</t>
  </si>
  <si>
    <t>$0.080(3)</t>
  </si>
  <si>
    <t>Third Fiscal Quarter</t>
  </si>
  <si>
    <t>Second Fiscal Quarter</t>
  </si>
  <si>
    <t>First Fiscal Quarter</t>
  </si>
  <si>
    <t>Fiscal Year Ending September 30, 2011</t>
  </si>
  <si>
    <t>Fourth Fiscal Quarter</t>
  </si>
  <si>
    <t>Third Fiscal Quarter(4)</t>
  </si>
  <si>
    <t xml:space="preserve"> Impact on Existing Stockholders who do not Participate in the Offering </t>
  </si>
  <si>
    <t>Example 1
5%
Offering
at 5% Discount</t>
  </si>
  <si>
    <t>Example 2
10%
Offering
at 10% Discount</t>
  </si>
  <si>
    <t>Example 3
20%
Offering
at 20% Discount</t>
  </si>
  <si>
    <t>Prior to Sale  
Below NAV</t>
  </si>
  <si>
    <t>Following    
Sale</t>
  </si>
  <si>
    <t>%
  Change</t>
  </si>
  <si>
    <t>Offering Price</t>
  </si>
  <si>
    <t>Price per share to public</t>
  </si>
  <si>
    <t>Net offering proceeds per share to issuer</t>
  </si>
  <si>
    <t>Decrease to NAV</t>
  </si>
  <si>
    <t>Total shares
outstanding</t>
  </si>
  <si>
    <t>5.00  %</t>
  </si>
  <si>
    <t>10.00%</t>
  </si>
  <si>
    <t>20.00 %</t>
  </si>
  <si>
    <t>NAV per share</t>
  </si>
  <si>
    <t>(0.20)%</t>
  </si>
  <si>
    <t>(0.90)%</t>
  </si>
  <si>
    <t>(3.30)%</t>
  </si>
  <si>
    <t>Dilution to
Stockholder A</t>
  </si>
  <si>
    <t>Shares held by stockholder A</t>
  </si>
  <si>
    <t>Percentage held by stockholder A</t>
  </si>
  <si>
    <t>1.0%</t>
  </si>
  <si>
    <t>0.95%</t>
  </si>
  <si>
    <t>(5.00)%</t>
  </si>
  <si>
    <t>0.91%</t>
  </si>
  <si>
    <t>(9.00)%</t>
  </si>
  <si>
    <t>0.83%</t>
  </si>
  <si>
    <t>(17.00)%</t>
  </si>
  <si>
    <t>Total Asset Values</t>
  </si>
  <si>
    <t>Total NAV held by stockholder A</t>
  </si>
  <si>
    <t>Total investment by stockholder A (assumed to be $10.00 per share)</t>
  </si>
  <si>
    <t>Total dilution to stockholder A (total NAV less total investment)</t>
  </si>
  <si>
    <t>Per Share Amounts</t>
  </si>
  <si>
    <t>NAV per share held by stockholder A</t>
  </si>
  <si>
    <t>Investment per share held by stockholder A (assumed to be $10.00 per share on shares held prior to sale)</t>
  </si>
  <si>
    <t>Dilution per share held by stockholder A (NAV per share less investment per share)</t>
  </si>
  <si>
    <t>Percentage dilution to stockholder A (dilution per share divided by investment per share)</t>
  </si>
  <si>
    <t xml:space="preserve"> Impact on Existing Stockholders who Participate in the Offering </t>
  </si>
  <si>
    <t>50% Participation</t>
  </si>
  <si>
    <t>150% Participation</t>
  </si>
  <si>
    <t>Prior to Sale  
Below NAV</t>
  </si>
  <si>
    <t>Net proceeds per share to issuer</t>
  </si>
  <si>
    <t>Increases in Shares and Decrease to NAV</t>
  </si>
  <si>
    <t>Total shares outstanding</t>
  </si>
  <si>
    <t>20.00%</t>
  </si>
  <si>
    <t>(Dilution)/Accretion to Participating Stockholder A</t>
  </si>
  <si>
    <t>Shares held by stockholder A</t>
  </si>
  <si>
    <t>30.00%</t>
  </si>
  <si>
    <t>Percentage held by stockholder A</t>
  </si>
  <si>
    <t>0.92%</t>
  </si>
  <si>
    <t>(8.00)%</t>
  </si>
  <si>
    <t>1.08%</t>
  </si>
  <si>
    <t>8.00%</t>
  </si>
  <si>
    <t>Total NAV held by stockholder A</t>
  </si>
  <si>
    <t>6.37%</t>
  </si>
  <si>
    <t>25.71%</t>
  </si>
  <si>
    <t>Total investment by stockholder A (assumed to be $10.00 per share on shares held prior to sale)</t>
  </si>
  <si>
    <t>8.47%</t>
  </si>
  <si>
    <t>25.41%</t>
  </si>
  <si>
    <t>Total (dilution)/accretion to stockholder A (total NAV less total investment)</t>
  </si>
  <si>
    <t>NAV per share held by stockholder A</t>
  </si>
  <si>
    <t>(1.40)%</t>
  </si>
  <si>
    <t>(3.50)%</t>
  </si>
  <si>
    <t>(Dilution)/accretion per share held by stockholder A (NAV per share less investment per share)</t>
  </si>
  <si>
    <t>Percentage (dilution)/accretion to stockholder A (dilution/accretion per share divided by investment per
share)</t>
  </si>
  <si>
    <t>(1.93)%</t>
  </si>
  <si>
    <t>0.21%</t>
  </si>
  <si>
    <t xml:space="preserve"> Impact on New Investors </t>
  </si>
  <si>
    <t>Example
1
5% Offering
at 5% Discount</t>
  </si>
  <si>
    <t>Example 2
10% Offering
at 10% Discount</t>
  </si>
  <si>
    <t>Example 3
20% Offering
at 20% Discount</t>
  </si>
  <si>
    <t>5.00 %</t>
  </si>
  <si>
    <t>10.00 %</t>
  </si>
  <si>
    <t>20.00 %</t>
  </si>
  <si>
    <t>Dilution to Stockholder A</t>
  </si>
  <si>
    <t>0.05%</t>
  </si>
  <si>
    <t>0.09%</t>
  </si>
  <si>
    <t>0.17%</t>
  </si>
  <si>
    <t>Total investment by stockholder A</t>
  </si>
  <si>
    <t>Investment per share held by stockholder A</t>
  </si>
  <si>
    <t>(0.70)%</t>
  </si>
  <si>
    <t>4.10 %</t>
  </si>
  <si>
    <t>14.17 %</t>
  </si>
  <si>
    <t xml:space="preserve"> DISTRI  BUTIONS </t>
  </si>
  <si>
    <t>Record Dates</t>
  </si>
  <si>
    <t>Payment Dates</t>
  </si>
  <si>
    <t>Dividends    
Declared</t>
  </si>
  <si>
    <t>Fiscal year ending September 30, 2012</t>
  </si>
  <si>
    <t>July 20, 2012</t>
  </si>
  <si>
    <t>August 1, 2012</t>
  </si>
  <si>
    <t>June 21, 2012</t>
  </si>
  <si>
    <t>July 2, 2012</t>
  </si>
  <si>
    <t>May 22, 2012</t>
  </si>
  <si>
    <t>June 1, 2012</t>
  </si>
  <si>
    <t>April 20, 2012</t>
  </si>
  <si>
    <t>May 1, 2012</t>
  </si>
  <si>
    <t>March 22, 2012</t>
  </si>
  <si>
    <t>April 1, 2012</t>
  </si>
  <si>
    <t>February 20, 2012</t>
  </si>
  <si>
    <t>March 1,2012</t>
  </si>
  <si>
    <t>January 20, 2012</t>
  </si>
  <si>
    <t>February 1, 2012</t>
  </si>
  <si>
    <t>December 23, 2011</t>
  </si>
  <si>
    <t>January 3, 2012</t>
  </si>
  <si>
    <t>November 21, 2011</t>
  </si>
  <si>
    <t>December 1, 2011</t>
  </si>
  <si>
    <t>October 21, 2011</t>
  </si>
  <si>
    <t>November 1, 2011</t>
  </si>
  <si>
    <t>Fiscal year ending September 30, 2011*</t>
  </si>
  <si>
    <t>September 23, 2011</t>
  </si>
  <si>
    <t>October 3, 2011</t>
  </si>
  <si>
    <t>August 22, 2011</t>
  </si>
  <si>
    <t>September 1, 2011</t>
  </si>
  <si>
    <t>July 22, 2011</t>
  </si>
  <si>
    <t>August 1, 2011</t>
  </si>
  <si>
    <t>June 24, 2011</t>
  </si>
  <si>
    <t>July 1, 2011</t>
  </si>
  <si>
    <t>Name and Address of Portfolio Company</t>
  </si>
  <si>
    <t>Nature of Business</t>
  </si>
  <si>
    <t>Type of Investment</t>
  </si>
  <si>
    <t>Voting Percentage      
Ownership (1)</t>
  </si>
  <si>
    <t>Rocket Software, Inc.
275 Grove Street Newton, MA 02466</t>
  </si>
  <si>
    <t>High Tech Industries</t>
  </si>
  <si>
    <t>First Lien Secured Debt</t>
  </si>
  <si>
    <t>Securus Technologies, Inc.
14651 Dallas Parkway, Suite 600
Dallas, TX 75254</t>
  </si>
  <si>
    <t>Telecommunications</t>
  </si>
  <si>
    <t>Sensus USA Inc.
8609 Six Forks Road
Raleigh, NC 27615</t>
  </si>
  <si>
    <t>Utilities: Water</t>
  </si>
  <si>
    <t>Second Lien Secured Debt</t>
  </si>
  <si>
    <t>Seven Seas Cruises 
R.L., 8300 NW 33rd Street, Suite
308 Miami, FL 33122</t>
  </si>
  <si>
    <t>Hotel, Gaming and Leisure</t>
  </si>
  <si>
    <t>Sotera Defense Solutions, Inc.
1501 Farm Credit Drive, Suite 2300,
McLean, VA 22102</t>
  </si>
  <si>
    <t>Aerospace and Defense</t>
  </si>
  <si>
    <t>Tank Intermediate Holding Corp.
4365 Steiner Stret
St. Bonifacius, MN 55375</t>
  </si>
  <si>
    <t>Containers, Packaging and Glass</t>
  </si>
  <si>
    <t>Tekelec Global, Inc.
5200 Paramount Parkway
Morrisville, NC 27560</t>
  </si>
  <si>
    <t>First Lien Secured Debt Common Equity</t>
  </si>
  <si>
    <t>Terex Corporation
200 Nyala Farm Road
Westport, CT 06880</t>
  </si>
  <si>
    <t>Capital Equipment</t>
  </si>
  <si>
    <t>Triple Point Technology, Inc.
301 Riverside Avenue
Westport, CT 06880</t>
  </si>
  <si>
    <t>TrustHouse Services Group, Inc.
2201 Water Ridge Parkway, Suite 320
Charlotte, NC 28217</t>
  </si>
  <si>
    <t>Beverage, Food and Tobacco</t>
  </si>
  <si>
    <t>Subordinated Debt Preferred Equity Common Equity</t>
  </si>
  <si>
    <t>0.2%</t>
  </si>
  <si>
    <t>Unifrax I LLC
2351 Whirlpool Street,
Niagara Falls, NY 14305-2413</t>
  </si>
  <si>
    <t>Univita Health, Inc.
8601 North Scottsdale Road, Suite 335,
Scottsdale, AZ 85253</t>
  </si>
  <si>
    <t>Consumer Services</t>
  </si>
  <si>
    <t>U.S. HealthWorks Holding Company, Inc.
25124 Springfield Ct., Suite 200,
Valencia, CA 91355</t>
  </si>
  <si>
    <t>Healthcare and Pharmaceuticals</t>
  </si>
  <si>
    <t>Valitas Health Services, Inc.
12647 Olive Boulevard
St. Louis, MO 63141</t>
  </si>
  <si>
    <t>Vantage Specialties, Inc.
3938 Porett Drive
Gurnee, IL 60031</t>
  </si>
  <si>
    <t>Chemicals, Plastic and Rubber</t>
  </si>
  <si>
    <t>Viamedia Services Corp.
220 Lexington Green Circle, Suite 300
Lexington, KY 40503</t>
  </si>
  <si>
    <t>Media: Advertising, Printing and Publishing</t>
  </si>
  <si>
    <t>Virtual Radiologic Corporation
11995 Singletree Lane, Suite 500
Eden Prairie, MN 55344</t>
  </si>
  <si>
    <t>Business Services</t>
  </si>
  <si>
    <t>Industry Classification</t>
  </si>
  <si>
    <t>March 31, 2012</t>
  </si>
  <si>
    <t>September 30, 2011</t>
  </si>
  <si>
    <t>10%</t>
  </si>
  <si>
    <t>Media: Diversified and Production</t>
  </si>
  <si>
    <t>Consumer Goods: Non-Durable</t>
  </si>
  <si>
    <t>Chemicals, Plastics and Rubber</t>
  </si>
  <si>
    <t>Consumer Goods: Durable</t>
  </si>
  <si>
    <t>Automotive</t>
  </si>
  <si>
    <t>Environmental Industries</t>
  </si>
  <si>
    <t>All Other</t>
  </si>
  <si>
    <t>100%</t>
  </si>
  <si>
    <t xml:space="preserve"> Board of Directors </t>
  </si>
  <si>
    <t>Name</t>
  </si>
  <si>
    <t>Age</t>
  </si>
  <si>
    <t>Position</t>
  </si>
  <si>
    <t>Director            
Since</t>
  </si>
  <si>
    <t>Expiration       of Term</t>
  </si>
  <si>
    <t>Independent Directors</t>
  </si>
  <si>
    <t>Adam K. Bernstein</t>
  </si>
  <si>
    <t>Director</t>
  </si>
  <si>
    <t>2010</t>
  </si>
  <si>
    <t>2013</t>
  </si>
  <si>
    <t>Marshall Brozost</t>
  </si>
  <si>
    <t>Jeffrey Flug</t>
  </si>
  <si>
    <t>Samuel L. Katz</t>
  </si>
  <si>
    <t>Interested director</t>
  </si>
  <si>
    <t>Arthur H. Penn</t>
  </si>
  <si>
    <t>Chairman of the Board and Chief Executive Officer</t>
  </si>
  <si>
    <t>2014</t>
  </si>
  <si>
    <t xml:space="preserve"> Compensation of Directors
</t>
  </si>
  <si>
    <t>PennantPark Floating Rate Capital Ltd.</t>
  </si>
  <si>
    <t>Aggregate
compensation
from the
Company</t>
  </si>
  <si>
    <t>Pension or
retirement
benefits
accrued as part
of our expense(1)</t>
  </si>
  <si>
    <t>Total paid to
director/officer</t>
  </si>
  <si>
    <t>Independent directors</t>
  </si>
  <si>
    <t>None</t>
  </si>
  <si>
    <t>Executive officer</t>
  </si>
  <si>
    <t>Aviv Efrat(2)</t>
  </si>
  <si>
    <t xml:space="preserve">   CONTROL PERSONS AND PRINCIPAL STOCKHOLDERS </t>
  </si>
  <si>
    <t>Name and
address(1)</t>
  </si>
  <si>
    <t>Type of ownership(2)</t>
  </si>
  <si>
    <t>Shares     
            owned</t>
  </si>
  <si>
    <t>Percentage of         
  Common Stock Outstanding</t>
  </si>
  <si>
    <t>Morgan Stanley and Co. Inc.
1585 Broadway New York, NY 10036-8293</t>
  </si>
  <si>
    <t>Record/Beneficial</t>
  </si>
  <si>
    <t>6.5%</t>
  </si>
  <si>
    <t>Sherleigh Associates
Profit Sharing Plan</t>
  </si>
  <si>
    <t>*</t>
  </si>
  <si>
    <t>Arthur H.
Penn(3),(4)</t>
  </si>
  <si>
    <t>Aviv Efrat</t>
  </si>
  <si>
    <t>All directors and executive officer as a group (6 persons)</t>
  </si>
  <si>
    <t xml:space="preserve"> Dollar Range of Securities Beneficially Owned by Directors, Officers and Senior
Investment Professionals </t>
  </si>
  <si>
    <t>Directors</t>
  </si>
  <si>
    <t>Dollar Range of the Common Stock of each Company(1)</t>
  </si>
  <si>
    <t>PennantPark Floating
Rate Capital Ltd.</t>
  </si>
  <si>
    <t>PennantPark Investment
Corporation</t>
  </si>
  <si>
    <t>Adam K. Bernstein(2)</t>
  </si>
  <si>
    <t>$ 50,001 - $ 100,000</t>
  </si>
  <si>
    <t>$500,001 - $ 1,000,000</t>
  </si>
  <si>
    <t>Over $1,000,000</t>
  </si>
  <si>
    <t>$100,001 - $    500,000</t>
  </si>
  <si>
    <t>$ 100,001-$ 500,000</t>
  </si>
  <si>
    <t>Arthur H. Penn(3),(4)</t>
  </si>
  <si>
    <t>$1 - $10,000</t>
  </si>
  <si>
    <t>Executive Officer</t>
  </si>
  <si>
    <t>$  50,001 - $ 100,000</t>
  </si>
  <si>
    <t>Senior Investment Professionals</t>
  </si>
  <si>
    <t>Jose A. Briones</t>
  </si>
  <si>
    <t>$100,001 - $ 500,000</t>
  </si>
  <si>
    <t>Salvatore Giannetti III</t>
  </si>
  <si>
    <t>P. Whitridge Williams, Jr.</t>
  </si>
  <si>
    <t xml:space="preserve"> Assumptions </t>
  </si>
  <si>
    <t>Incentive fee</t>
  </si>
  <si>
    <t>Catch-up</t>
  </si>
  <si>
    <t xml:space="preserve">   CONSOLIDATED STATEMENT OF ASSETS AND LIABILITIES </t>
  </si>
  <si>
    <t>Assets</t>
  </si>
  <si>
    <t>Investments at fair
value</t>
  </si>
  <si>
    <t>Non-controlled,
non-affiliated investments, at fair value (cost$114,829,621)</t>
  </si>
  <si>
    <t>Cash equivalents (See Note
8)</t>
  </si>
  <si>
    <t>Interest
receivable</t>
  </si>
  <si>
    <t>Receivable for investments
sold</t>
  </si>
  <si>
    <t>Prepaid expenses and other
assets</t>
  </si>
  <si>
    <t>Total
assets</t>
  </si>
  <si>
    <t>Liabilities</t>
  </si>
  <si>
    <t>Distributions
payable</t>
  </si>
  <si>
    <t>Payable for investments
purchased</t>
  </si>
  <si>
    <t>Unfunded
investments</t>
  </si>
  <si>
    <t>Credit facility payable
(cost$24,650,000), (See Notes 5 and 10)</t>
  </si>
  <si>
    <t>Interest payable on credit
facility</t>
  </si>
  <si>
    <t>Management fee payable
(See Note 3)</t>
  </si>
  <si>
    <t>Accrued other
expenses</t>
  </si>
  <si>
    <t>Total
liabilities</t>
  </si>
  <si>
    <t>Net
Assets</t>
  </si>
  <si>
    <t>Common stock, 6,850,667
shares are issued and outstanding. Par value $0.001 per share, 100,000,000 shares authorized.</t>
  </si>
  <si>
    <t>Paid-in capital in excess
of par value</t>
  </si>
  <si>
    <t>Distributions in excess of
net investment income</t>
  </si>
  <si>
    <t>Accumulated net realized
gain on investments</t>
  </si>
  <si>
    <t>Net unrealized
depreciation on investments</t>
  </si>
  <si>
    <t>Total net
assets</t>
  </si>
  <si>
    <t>Total liabilities and
net assets</t>
  </si>
  <si>
    <t>Net asset value per
share</t>
  </si>
  <si>
    <t xml:space="preserve">   CONSOLIDATED STATEMENT OF OPERATIONS </t>
  </si>
  <si>
    <t>For the period March 4, 2011
(commencement of operations) 
to
September 30, 2011</t>
  </si>
  <si>
    <t>Investment
income:</t>
  </si>
  <si>
    <t>From non-controlled,
non-affiliated investments:</t>
  </si>
  <si>
    <t>Interest</t>
  </si>
  <si>
    <t>Expenses:</t>
  </si>
  <si>
    <t>Base management fee (See
Note 3)</t>
  </si>
  <si>
    <t>Interest and expenses on
the credit facility (See Note 10)</t>
  </si>
  <si>
    <t>Administrative services
expenses (See Note 3)</t>
  </si>
  <si>
    <t>Other general and
administrative expenses</t>
  </si>
  <si>
    <t>Expenses before debt
issuance costs</t>
  </si>
  <si>
    <t>Debt issuance costs (See
Note 5)</t>
  </si>
  <si>
    <t>Total
expenses</t>
  </si>
  <si>
    <t>Net investment
income</t>
  </si>
  <si>
    <t>Realized and unrealized
gain(loss) on investments:</t>
  </si>
  <si>
    <t>Net realized gain on
non-controlled, non-affiliated investments</t>
  </si>
  <si>
    <t>Net unrealized
(depreciation) on:</t>
  </si>
  <si>
    <t>Non-controlled,
non-affiliated investments</t>
  </si>
  <si>
    <t>Net realized and
unrealized loss from investments</t>
  </si>
  <si>
    <t>Net decrease in net
assets resulting from operations</t>
  </si>
  <si>
    <t>Net decrease in net assets
resulting from operations per common share (See Note 6)</t>
  </si>
  <si>
    <t>Net investment income per
common share</t>
  </si>
  <si>
    <t xml:space="preserve">   CONSOLIDATED STATEMENT OF CHANGES IN NET ASSETS </t>
  </si>
  <si>
    <t>Net decrease in net
assets from operations:</t>
  </si>
  <si>
    <t>Net realized gain on
investments and cash equivalents</t>
  </si>
  <si>
    <t>Distributions to
stockholders:</t>
  </si>
  <si>
    <t>Distributions</t>
  </si>
  <si>
    <t>Capital share
transactions:</t>
  </si>
  <si>
    <t>Issuance of shares of
common stock</t>
  </si>
  <si>
    <t>Offering costs</t>
  </si>
  <si>
    <t>Net increase in net
assets resulting from capital share transactions</t>
  </si>
  <si>
    <t>Total increase in net
assets</t>
  </si>
  <si>
    <t>Net
Assets:</t>
  </si>
  <si>
    <t>Beginning of
period</t>
  </si>
  <si>
    <t>End of period</t>
  </si>
  <si>
    <t>Distributions in excess of
net investment income, at period end</t>
  </si>
  <si>
    <t>Capital Share
Activity:</t>
  </si>
  <si>
    <t>Shares issued from public
and private offerings</t>
  </si>
  <si>
    <t xml:space="preserve">   CONSOLIDATED STATEMENT OF CASH FLOWS </t>
  </si>
  <si>
    <t>Cash flows from
operating activities:</t>
  </si>
  <si>
    <t>Net decrease in net assets
resulting from operations</t>
  </si>
  <si>
    <t>Adjustments to reconcile net decrease in net
assets resulting from operations to net cash used for operating activities:</t>
  </si>
  <si>
    <t>Net net unrealized
depreciation on investments</t>
  </si>
  <si>
    <t>Net realized gain on
investments</t>
  </si>
  <si>
    <t>Net accretion of discount
and amortization of premium</t>
  </si>
  <si>
    <t>Purchase of
investments</t>
  </si>
  <si>
    <t>Payment-in-kind
interest</t>
  </si>
  <si>
    <t>Proceeds from disposition
of investments</t>
  </si>
  <si>
    <t>(Increase) in interest
receivable</t>
  </si>
  <si>
    <t>(Increase) in receivables
for investments sold</t>
  </si>
  <si>
    <t>(Increase) in prepaid
expenses and other assets</t>
  </si>
  <si>
    <t>Increase in unfunded
investments</t>
  </si>
  <si>
    <t>Increase in payables for
investments purchased</t>
  </si>
  <si>
    <t>Increase in interest
payable on credit facility</t>
  </si>
  <si>
    <t>Increase in management fee
payable</t>
  </si>
  <si>
    <t>Increase in accrued other
expenses</t>
  </si>
  <si>
    <t>Net cash used for
operating activities</t>
  </si>
  <si>
    <t>Cash flows from
financing activities:</t>
  </si>
  <si>
    <t>Proceeds from issuance of
common stock</t>
  </si>
  <si>
    <t>Distributions
paid</t>
  </si>
  <si>
    <t>Borrowings under credit
facility (See Note 10)</t>
  </si>
  <si>
    <t>Repayments under credit
facility (See Note 10)</t>
  </si>
  <si>
    <t>Net cash provided by
financing activities</t>
  </si>
  <si>
    <t>Net increase in cash
equivalents</t>
  </si>
  <si>
    <t>Cash equivalents,
beginning of year</t>
  </si>
  <si>
    <t>Cash equivalents, end
of year</t>
  </si>
  <si>
    <t>Supplemental disclosure
of cash flow information:</t>
  </si>
  <si>
    <t>Interest paid</t>
  </si>
  <si>
    <t xml:space="preserve"> September 30, 2011 </t>
  </si>
  <si>
    <t>Issuer Name</t>
  </si>
  <si>
    <t>Maturity</t>
  </si>
  <si>
    <t>Industry</t>
  </si>
  <si>
    <t>Current
Coupon</t>
  </si>
  <si>
    <t>Basis Point
Spread
Above
Index (1)</t>
  </si>
  <si>
    <t>Par/
Shares</t>
  </si>
  <si>
    <t>Cost</t>
  </si>
  <si>
    <t>Fair
Value(2)</t>
  </si>
  <si>
    <t>Investments in Non-Controlled, Non-Affiliated Portfolio Companies120.2%(3),(4)</t>
  </si>
  <si>
    <t>First Lien Secured Debt102.4%</t>
  </si>
  <si>
    <t>Airvana Network Solutions
Inc. (11)</t>
  </si>
  <si>
    <t>3/25/2015</t>
  </si>
  <si>
    <t>L+800</t>
  </si>
  <si>
    <t>Artel, LLC (11)</t>
  </si>
  <si>
    <t>6/1/2016</t>
  </si>
  <si>
    <t>5.50%</t>
  </si>
  <si>
    <t>L+425</t>
  </si>
  <si>
    <t>Autoparts Holdings Limited(11)</t>
  </si>
  <si>
    <t>7/29/2017</t>
  </si>
  <si>
    <t>6.50%</t>
  </si>
  <si>
    <t>L+500</t>
  </si>
  <si>
    <t>Chester Downs and Marina,
LLC</t>
  </si>
  <si>
    <t>7/31/2016</t>
  </si>
  <si>
    <t>Hotel, Gaming and
Leisure</t>
  </si>
  <si>
    <t>12.38%</t>
  </si>
  <si>
    <t>L+988</t>
  </si>
  <si>
    <t>C.H.I. Overhead Doors,
Inc.(11)</t>
  </si>
  <si>
    <t>8/17/2017</t>
  </si>
  <si>
    <t>Consumer Goods:
Durable</t>
  </si>
  <si>
    <t>7.25%</t>
  </si>
  <si>
    <t>L+575</t>
  </si>
  <si>
    <t>EAG, Inc. (11)</t>
  </si>
  <si>
    <t>7/28/2017</t>
  </si>
  <si>
    <t>6.75%</t>
  </si>
  <si>
    <t>P+350</t>
  </si>
  <si>
    <t>Ernest Health, Inc. (11)</t>
  </si>
  <si>
    <t>5/13/2016</t>
  </si>
  <si>
    <t>Healthcare and
Pharmaceuticals</t>
  </si>
  <si>
    <t>6.25%</t>
  </si>
  <si>
    <t>L+475</t>
  </si>
  <si>
    <t>Frac Tech International,
LLC</t>
  </si>
  <si>
    <t>5/6/2016</t>
  </si>
  <si>
    <t>Energy: Oil and Gas</t>
  </si>
  <si>
    <t>Gundle/SLT Environmental,
Inc. (11)</t>
  </si>
  <si>
    <t>5/27/2016</t>
  </si>
  <si>
    <t>Environmental
Industries</t>
  </si>
  <si>
    <t>7.01%</t>
  </si>
  <si>
    <t>L+550</t>
  </si>
  <si>
    <t>Harmony Foods Corporation (5) (6)</t>
  </si>
  <si>
    <t>5/1/2016</t>
  </si>
  <si>
    <t>Beverage, Food and
Tobacco</t>
  </si>
  <si>
    <t>Insight Global, Inc. (11)</t>
  </si>
  <si>
    <t>8/16/2017</t>
  </si>
  <si>
    <t>Instant Web,
Inc.</t>
  </si>
  <si>
    <t>8/7/2014</t>
  </si>
  <si>
    <t>Media: Advertising,
Printing and
Publishing</t>
  </si>
  <si>
    <t>3.61%</t>
  </si>
  <si>
    <t>L+338</t>
  </si>
  <si>
    <t>K2 Pure Solutions NoCal,
L.P. (11)</t>
  </si>
  <si>
    <t>9/10/2015</t>
  </si>
  <si>
    <t>Chemicals, Plastics
and Rubber</t>
  </si>
  <si>
    <t>P+675</t>
  </si>
  <si>
    <t>KAR Auction Services,
Inc.</t>
  </si>
  <si>
    <t>5/19/2017</t>
  </si>
  <si>
    <t>5.00%</t>
  </si>
  <si>
    <t>L+375</t>
  </si>
  <si>
    <t>KIK Custom Products Inc. (7)</t>
  </si>
  <si>
    <t>5/31/2014</t>
  </si>
  <si>
    <t>Consumer Goods:
Non-Durable</t>
  </si>
  <si>
    <t>8.50%</t>
  </si>
  <si>
    <t>L+700</t>
  </si>
  <si>
    <t>Medpace Holdings, Inc. (11)</t>
  </si>
  <si>
    <t>6/17/2017</t>
  </si>
  <si>
    <t>Mood Media Corporation (7) (11)</t>
  </si>
  <si>
    <t>5/6/2018</t>
  </si>
  <si>
    <t>Media: Diversified
and Production</t>
  </si>
  <si>
    <t>7.00%</t>
  </si>
  <si>
    <t>Penton Media,
Inc.</t>
  </si>
  <si>
    <t>8/1/2014</t>
  </si>
  <si>
    <t>% (8)</t>
  </si>
  <si>
    <t>L+400</t>
  </si>
  <si>
    <t>Potters Holdings II,
L.P. (11)</t>
  </si>
  <si>
    <t>5/8/2017</t>
  </si>
  <si>
    <t>Containers,
Packaging and Glass</t>
  </si>
  <si>
    <t>6.00%</t>
  </si>
  <si>
    <t>L+450</t>
  </si>
  <si>
    <t>Pro Mach, Inc. (11)</t>
  </si>
  <si>
    <t>7/6/2017</t>
  </si>
  <si>
    <t>Securus Technologies, Inc.(11)</t>
  </si>
  <si>
    <t>5/31/2017</t>
  </si>
  <si>
    <t>5.25%</t>
  </si>
  <si>
    <t>Select Medical
Corporation</t>
  </si>
  <si>
    <t>6/1/2018</t>
  </si>
  <si>
    <t>Seven Seas Cruises (5) (6) (7)</t>
  </si>
  <si>
    <t>5/15/2019</t>
  </si>
  <si>
    <t>9.13%</t>
  </si>
  <si>
    <t>Sotera Defense Solutions,
Inc. (11)</t>
  </si>
  <si>
    <t>4/22/2017</t>
  </si>
  <si>
    <t>Aerospace and
Defense</t>
  </si>
  <si>
    <t>Tank Intermediate Holding
Corp. (11)</t>
  </si>
  <si>
    <t>4/15/2016</t>
  </si>
  <si>
    <t>Terex Corporation (11)</t>
  </si>
  <si>
    <t>4/28/2017</t>
  </si>
  <si>
    <t>Triple Point Technology,
Inc.(11)</t>
  </si>
  <si>
    <t>4/14/2016</t>
  </si>
  <si>
    <t>High Tech
Industries</t>
  </si>
  <si>
    <t>Univita Health Inc. (11)</t>
  </si>
  <si>
    <t>6/19/2017</t>
  </si>
  <si>
    <t>U.S. Healthworks Holding
Company, Inc. (11)</t>
  </si>
  <si>
    <t>6/15/2016</t>
  </si>
  <si>
    <t>Valitas Health Services,
Inc.(11)</t>
  </si>
  <si>
    <t>6/2/2017</t>
  </si>
  <si>
    <t>5.75%</t>
  </si>
  <si>
    <t>Viamedia Services
Corp.</t>
  </si>
  <si>
    <t>4/19/2016</t>
  </si>
  <si>
    <t>Virtual Radiologic
Corporation (11)</t>
  </si>
  <si>
    <t>12/22/2016</t>
  </si>
  <si>
    <t>7.75%</t>
  </si>
  <si>
    <t>P+450</t>
  </si>
  <si>
    <t>Water Pik, Inc. (11)</t>
  </si>
  <si>
    <t>8/10/2017</t>
  </si>
  <si>
    <t>L+525</t>
  </si>
  <si>
    <t>Yonkers Racing Corporation (5) (6)</t>
  </si>
  <si>
    <t>7/15/2016</t>
  </si>
  <si>
    <t>11.38%</t>
  </si>
  <si>
    <t>Total
First Lien Secured Debt</t>
  </si>
  <si>
    <t>Issuer Name</t>
  </si>
  <si>
    <t>Basis Point
Spread
Above
Index(1)</t>
  </si>
  <si>
    <t>Second Lien Secured Debt10.1%</t>
  </si>
  <si>
    <t>Autoparts Holdings Limited (11)</t>
  </si>
  <si>
    <t>1/29/2018</t>
  </si>
  <si>
    <t>10.50%</t>
  </si>
  <si>
    <t>L+900</t>
  </si>
  <si>
    <t>Ernest Health, Inc.</t>
  </si>
  <si>
    <t>5/13/2017</t>
  </si>
  <si>
    <t>10.25%</t>
  </si>
  <si>
    <t>L+850</t>
  </si>
  <si>
    <t>Mood Media Corporation (7)</t>
  </si>
  <si>
    <t>11/6/2018</t>
  </si>
  <si>
    <t>Media:
Diversified and
Production</t>
  </si>
  <si>
    <t>L+875</t>
  </si>
  <si>
    <t>ROC Finance LLC and ROC Finance 1 Corp (5)</t>
  </si>
  <si>
    <t>9/1/2018</t>
  </si>
  <si>
    <t>Hotel, Gaming
and Leisure</t>
  </si>
  <si>
    <t>12.13%</t>
  </si>
  <si>
    <t>Sensus USA Inc.</t>
  </si>
  <si>
    <t>5/9/2018</t>
  </si>
  <si>
    <t>L+725</t>
  </si>
  <si>
    <t>Total Second Lien Secured Debt</t>
  </si>
  <si>
    <t>Subordinated Debt/Corporate Notes7.6%</t>
  </si>
  <si>
    <t>Affinion Group Holdings, Inc. (5)</t>
  </si>
  <si>
    <t>11/15/2015</t>
  </si>
  <si>
    <t>Consumer
Goods: Non-
Durable</t>
  </si>
  <si>
    <t>11.63%</t>
  </si>
  <si>
    <t>Trusthouse Services Group, Inc. (5) (7)</t>
  </si>
  <si>
    <t>7/31/2018</t>
  </si>
  <si>
    <t>Beverage, Food
and Tobacco</t>
  </si>
  <si>
    <t>14.00%</t>
  </si>
  <si>
    <t>Trusthouse Services Group, Inc. (5) (9)</t>
  </si>
  <si>
    <t>Total Subordinated Debt/Corporate Notes</t>
  </si>
  <si>
    <t>Preferred Equity/Partnership Interests0.1%</t>
  </si>
  <si>
    <t>Trusthouse Services Holdings, LLC</t>
  </si>
  <si>
    <t>12.50%</t>
  </si>
  <si>
    <t>Total Preferred Equity/Partnership Interests</t>
  </si>
  <si>
    <t>Basis 
Point
Spread
Above
Index(1)</t>
  </si>
  <si>
    <t>Fair Value(2)</t>
  </si>
  <si>
    <t>Common Equity0.0% (10)</t>
  </si>
  <si>
    <t>Trusthouse Services
Holdings, LLC</t>
  </si>
  <si>
    <t>Beverage, Food
and Tobacco</t>
  </si>
  <si>
    <t>Total Common Equity</t>
  </si>
  <si>
    <t>Investments in Non-Controlled, Non-Affiliated Portfolio Companies</t>
  </si>
  <si>
    <t>Cash Equivalents7.6%</t>
  </si>
  <si>
    <t>Total Investments and Cash Equivalents127.8%</t>
  </si>
  <si>
    <t>Liabilities in Excess of Other Assets(27.8%)</t>
  </si>
  <si>
    <t>Net Assets100.0%</t>
  </si>
  <si>
    <t xml:space="preserve"> (f) New Accounting Pronouncement </t>
  </si>
  <si>
    <t>Fair Value</t>
  </si>
  <si>
    <t>First lien</t>
  </si>
  <si>
    <t>Second lien</t>
  </si>
  <si>
    <t>Subordinated debt /
corporate notes</t>
  </si>
  <si>
    <t>Preferred and common
equity</t>
  </si>
  <si>
    <t>Total
Investments</t>
  </si>
  <si>
    <t>Cash
equivalents</t>
  </si>
  <si>
    <t>Total investments and cash
equivalents</t>
  </si>
  <si>
    <t xml:space="preserve"> SEPTEMBER 30, 2011 </t>
  </si>
  <si>
    <t>Description</t>
  </si>
  <si>
    <t>Level 1</t>
  </si>
  <si>
    <t>Level 2</t>
  </si>
  <si>
    <t>Level 3</t>
  </si>
  <si>
    <t>First Lien</t>
  </si>
  <si>
    <t>Second Lien</t>
  </si>
  <si>
    <t>Subordinated
Debt/Corporate Notes</t>
  </si>
  <si>
    <t>Preferred and Common
Equity</t>
  </si>
  <si>
    <t>Cash
Equivalents</t>
  </si>
  <si>
    <t>Total Investments and cash
equivalents</t>
  </si>
  <si>
    <t>Long-Term Credit
Facility</t>
  </si>
  <si>
    <t>Second Lien,
Subordinated Debt and
Equity Investments</t>
  </si>
  <si>
    <t>Totals</t>
  </si>
  <si>
    <t>Beginning Balance,
March 4, 2011</t>
  </si>
  <si>
    <t>Realized gains</t>
  </si>
  <si>
    <t>Unrealized
depreciation</t>
  </si>
  <si>
    <t>Purchases, PIK and net
discount accretion</t>
  </si>
  <si>
    <t>Sales /
repayments</t>
  </si>
  <si>
    <t>Transfers in and /or out
of Level 3</t>
  </si>
  <si>
    <t>Ending Balance,
September 30, 2011</t>
  </si>
  <si>
    <t>Net change in unrealized appreciation (depreciation) for the period above within the net change in unrealized appreciation on investments in our
Consolidated Statement of Operations attributable to our Level 3 assets still held at the reporting date:</t>
  </si>
  <si>
    <t>Long-Term Credit Facility</t>
  </si>
  <si>
    <t>Carrying
/
    Fair Value</t>
  </si>
  <si>
    <t>Beginning balance,
March 4, 2011 (Cost - $0)</t>
  </si>
  <si>
    <t>Total unrealized
appreciation included in earnings</t>
  </si>
  <si>
    <t>Borrowings</t>
  </si>
  <si>
    <t>Repayments</t>
  </si>
  <si>
    <t>Transfers in and/or out of
Level 3</t>
  </si>
  <si>
    <t>Total Credit Facility,
September 30, 2011 (Cost  $24,650,000)</t>
  </si>
  <si>
    <t xml:space="preserve"> 6. CHANGE IN NET ASSETS FROM OPERATIONS PER COMMON SHARE </t>
  </si>
  <si>
    <t>For the period March 4, 2011 (commencement
of operations) to
September 30, 2011</t>
  </si>
  <si>
    <t>Numerator for net decrease
in net assets resulting from operations</t>
  </si>
  <si>
    <t>Denominator for basic and
diluted weighted average shares</t>
  </si>
  <si>
    <t>Basic and diluted net
decrease in net assets per share resulting from operations</t>
  </si>
  <si>
    <t xml:space="preserve"> 7. TAXES AND DISTRIBUTIONS </t>
  </si>
  <si>
    <t>Net increase in net assets
resulting from operations</t>
  </si>
  <si>
    <t>Net unrealized
appreciation / (depreciation) on investments and credit facility</t>
  </si>
  <si>
    <t>Other temporary
book-to-tax differences</t>
  </si>
  <si>
    <t>Taxable income before
deductions for distributions</t>
  </si>
  <si>
    <t>Undistributed ordinary
income</t>
  </si>
  <si>
    <t>Undistributed long-term
net capital gains</t>
  </si>
  <si>
    <t>Total undistributed net
earnings</t>
  </si>
  <si>
    <t>Dividends payable and
other temporary differences</t>
  </si>
  <si>
    <t>Net unrealized
appreciation (depreciation) of investments and credit facility</t>
  </si>
  <si>
    <t>Total accumulated
deficit</t>
  </si>
  <si>
    <t xml:space="preserve"> 9. FINANCIAL HIGHLIGHTS </t>
  </si>
  <si>
    <t>Per Share
Data:</t>
  </si>
  <si>
    <t>Net asset value, beginning
of period</t>
  </si>
  <si>
    <t>Net investment income(1)</t>
  </si>
  <si>
    <t>Net realized and
unrealized losses(1)</t>
  </si>
  <si>
    <t>Net increase (decrease) in
net assets resulting from operations (1)</t>
  </si>
  <si>
    <t>Dividends and
distributions to stockholders (1),(2)</t>
  </si>
  <si>
    <t>Initial issuance of common
stock</t>
  </si>
  <si>
    <t>Offering Costs(1)</t>
  </si>
  <si>
    <t>Net asset value, end of
period</t>
  </si>
  <si>
    <t>Per share market value,
end of period</t>
  </si>
  <si>
    <t>Total return(3)*</t>
  </si>
  <si>
    <t>28.13%</t>
  </si>
  <si>
    <t>Shares outstanding at end
of period</t>
  </si>
  <si>
    <t>Ratio/Supplemental
Data*:</t>
  </si>
  <si>
    <t>Ratio of operating
expenses to average net assets</t>
  </si>
  <si>
    <t>1.16%</t>
  </si>
  <si>
    <t>Ratio of credit facility
related expenses to average net assets (4)</t>
  </si>
  <si>
    <t>1.61%</t>
  </si>
  <si>
    <t>Total expenses to average
net assets**</t>
  </si>
  <si>
    <t>2.77%</t>
  </si>
  <si>
    <t>Ratio of net investment
income to average net assets</t>
  </si>
  <si>
    <t>0.34%</t>
  </si>
  <si>
    <t>Net assets at end of
period</t>
  </si>
  <si>
    <t>Weighted average debt
outstanding</t>
  </si>
  <si>
    <t>Weighted average debt per
share</t>
  </si>
  <si>
    <t>Portfolio turnover
ratio</t>
  </si>
  <si>
    <t>37.53%</t>
  </si>
  <si>
    <t xml:space="preserve"> CONSOLIDATED STATEMENTS OF ASSETS AND LIABILITIES </t>
  </si>
  <si>
    <t>March 
31,
2012
(unaudited)</t>
  </si>
  <si>
    <t>September 30,
2011</t>
  </si>
  <si>
    <t>Investments at fair value</t>
  </si>
  <si>
    <t>Non-controlled, non-affiliated investments, at fair value
(cost$146,227,958 and $114,829,621,
respectively)</t>
  </si>
  <si>
    <t>Cash equivalents (See Note 7)</t>
  </si>
  <si>
    <t>Interest receivable</t>
  </si>
  <si>
    <t>Receivable for investments sold</t>
  </si>
  <si>
    <t>Prepaid expenses and other assets</t>
  </si>
  <si>
    <t>Distributions payable</t>
  </si>
  <si>
    <t>Payable for investments purchased</t>
  </si>
  <si>
    <t>Unfunded investments</t>
  </si>
  <si>
    <t>Credit Facility payable (cost$47,800,000 and $24,650,000, respectively, See Notes 5 and 9)</t>
  </si>
  <si>
    <t>Interest payable on Credit Facility</t>
  </si>
  <si>
    <t>Management fee payable (See Note 3)</t>
  </si>
  <si>
    <t>Performance-based incentive fees payable (See Note 3)</t>
  </si>
  <si>
    <t>Accrued other expenses</t>
  </si>
  <si>
    <t>Total liabilities</t>
  </si>
  <si>
    <t>Net Assets</t>
  </si>
  <si>
    <t>Common stock, 6,850,667 shares are issued and outstanding.
Par value $0.001 per share and 100,000,000 shares authorized.</t>
  </si>
  <si>
    <t>Paid-in capital in excess of par value</t>
  </si>
  <si>
    <t>Distributions in excess of net investment income</t>
  </si>
  <si>
    <t>Accumulated net realized gain on investments</t>
  </si>
  <si>
    <t>Net unrealized depreciation on investments</t>
  </si>
  <si>
    <t>Net unrealized depreciation on Credit Facility</t>
  </si>
  <si>
    <t>Total net assets</t>
  </si>
  <si>
    <t>Total liabilities and net assets</t>
  </si>
  <si>
    <t>Net asset value per share</t>
  </si>
  <si>
    <t xml:space="preserve"> (Unaudited) </t>
  </si>
  <si>
    <t>Three Months Ended
March 31, 2012</t>
  </si>
  <si>
    <t>Six Months Ended
March 31, 2012</t>
  </si>
  <si>
    <t>Investment income:</t>
  </si>
  <si>
    <t>From non-controlled, non-affiliated investments:</t>
  </si>
  <si>
    <t>Base management fee (See Note 3)</t>
  </si>
  <si>
    <t>Performance-base incentive fees payable (Note 3)</t>
  </si>
  <si>
    <t>Interest and expenses on the Credit Facility (See Note 9)</t>
  </si>
  <si>
    <t>Administrative services expenses (See Note 3)</t>
  </si>
  <si>
    <t>Other general and administrative expenses</t>
  </si>
  <si>
    <t>Total expenses</t>
  </si>
  <si>
    <t>Realized and unrealized gain on investments and Credit Facility:</t>
  </si>
  <si>
    <t>Net realized gain on non-controlled, non-affiliated investments</t>
  </si>
  <si>
    <t>Net change in unrealized depreciation on:</t>
  </si>
  <si>
    <t>Non-controlled, non-affiliated investments</t>
  </si>
  <si>
    <t>Credit Facility (appreciation) depreciation (See Note 5)</t>
  </si>
  <si>
    <t>Net change in unrealized depreciation on investments and Credit Facility</t>
  </si>
  <si>
    <t>Net realized and unrealized gain from investments and Credit Facility</t>
  </si>
  <si>
    <t>Net increase in net assets resulting from operations per common share (See Note 6)</t>
  </si>
  <si>
    <t>Net investment income per common share</t>
  </si>
  <si>
    <t>Six Months Ended
March 
31, 2012</t>
  </si>
  <si>
    <t>Net increase in net assets resulting from operations:</t>
  </si>
  <si>
    <t>Net realized gain on investments</t>
  </si>
  <si>
    <t>Net change in unrealized depreciation on investments</t>
  </si>
  <si>
    <t>Net change in unrealized depreciation on Credit Facility</t>
  </si>
  <si>
    <t>Distributions to stockholders:</t>
  </si>
  <si>
    <t>Total increase in net assets</t>
  </si>
  <si>
    <t>Net assets:</t>
  </si>
  <si>
    <t>Beginning of period</t>
  </si>
  <si>
    <t>Distributions in excess of net investment income, end of period</t>
  </si>
  <si>
    <t>Cash flows from operating activities:</t>
  </si>
  <si>
    <t>Adjustments to reconcile net increase in net assets resulting from operations to net cash used by operating
activities:</t>
  </si>
  <si>
    <t>Net accretion of discount and amortization of premium</t>
  </si>
  <si>
    <t>Purchase of investments</t>
  </si>
  <si>
    <t>Payment-in-kind interest</t>
  </si>
  <si>
    <t>Proceeds from dispositions of investments</t>
  </si>
  <si>
    <t>Decrease in receivable for investments sold</t>
  </si>
  <si>
    <t>(Increase) in interest receivable</t>
  </si>
  <si>
    <t>Decrease in prepaid expenses and other assets</t>
  </si>
  <si>
    <t>Increase in payables for investments purchased</t>
  </si>
  <si>
    <t>(Decrease) in unfunded investments</t>
  </si>
  <si>
    <t>Increase in interest payable on Credit Facility</t>
  </si>
  <si>
    <t>Increase in management fee payable</t>
  </si>
  <si>
    <t>Increase in performance-based incentive fees payable</t>
  </si>
  <si>
    <t>Increase in accrued expenses</t>
  </si>
  <si>
    <t>Net cash used by operating activities</t>
  </si>
  <si>
    <t>Cash flows from financing activities:</t>
  </si>
  <si>
    <t>Distributions paid to stockholders</t>
  </si>
  <si>
    <t>Borrowings under Credit Facility (See Note 9)</t>
  </si>
  <si>
    <t>Repayments under Credit Facility (See Note 9)</t>
  </si>
  <si>
    <t>Net cash provided by financing activities</t>
  </si>
  <si>
    <t>Net decrease in cash equivalents</t>
  </si>
  <si>
    <t>Cash equivalents, beginning of period</t>
  </si>
  <si>
    <t>Cash equivalents, end of period</t>
  </si>
  <si>
    <t>Supplemental disclosure of cash flow information and non-cash financing activity (See Note 5):</t>
  </si>
  <si>
    <t>Taxes paid</t>
  </si>
  <si>
    <t>Fair
Value 
(2)</t>
  </si>
  <si>
    <t>Investments in Non-Controlled, Non-Affiliated Portfolio Companies151.1%(3),(4)</t>
  </si>
  <si>
    <t>First Lien Secured Debt130.6%</t>
  </si>
  <si>
    <t>Airvana Network Solutions Inc.</t>
  </si>
  <si>
    <t>03/25/2015</t>
  </si>
  <si>
    <t>Aspen Dental Management, Inc.</t>
  </si>
  <si>
    <t>10/06/2016</t>
  </si>
  <si>
    <t>Autoparts Holdings Limited</t>
  </si>
  <si>
    <t>07/29/2017</t>
  </si>
  <si>
    <t>Blue Coat Systems, Inc.</t>
  </si>
  <si>
    <t>02/15/2018</t>
  </si>
  <si>
    <t>High Tech Industries</t>
  </si>
  <si>
    <t>7.50%</t>
  </si>
  <si>
    <t>L+600</t>
  </si>
  <si>
    <t>C.H.I. Overhead Doors, Inc.</t>
  </si>
  <si>
    <t>08/17/2017</t>
  </si>
  <si>
    <t>7.27%</t>
  </si>
  <si>
    <t>DCS Business Services, Inc.</t>
  </si>
  <si>
    <t>03/19/2018</t>
  </si>
  <si>
    <t>P+475</t>
  </si>
  <si>
    <t>Document Technologies, Inc.</t>
  </si>
  <si>
    <t>12/01/2016</t>
  </si>
  <si>
    <t>DS Waters of America, Inc.</t>
  </si>
  <si>
    <t>08/29/2017</t>
  </si>
  <si>
    <t>EAG, Inc.</t>
  </si>
  <si>
    <t>07/28/2017</t>
  </si>
  <si>
    <t>Fundtech (US FT HOLDCO, INC.)</t>
  </si>
  <si>
    <t>11/30/2017</t>
  </si>
  <si>
    <t>Global Tel*Link Corporation</t>
  </si>
  <si>
    <t>12/14/2017</t>
  </si>
  <si>
    <t>Gundle/SLT Environmental, Inc.</t>
  </si>
  <si>
    <t>05/27/2016</t>
  </si>
  <si>
    <t>Environmental Industries</t>
  </si>
  <si>
    <t>6.99%</t>
  </si>
  <si>
    <t>Harmony Foods Corporation (5)</t>
  </si>
  <si>
    <t>05/01/2016</t>
  </si>
  <si>
    <t>Beverage, Food and Tobacco</t>
  </si>
  <si>
    <t>HMK Intermediate Holdings LLC</t>
  </si>
  <si>
    <t>04/01/2019</t>
  </si>
  <si>
    <t>Retail</t>
  </si>
  <si>
    <t>IDQ Holdings, Inc. (5)</t>
  </si>
  <si>
    <t>04/01/2017</t>
  </si>
  <si>
    <t>11.50%</t>
  </si>
  <si>
    <t>Insight Global, Inc.</t>
  </si>
  <si>
    <t>08/16/2017</t>
  </si>
  <si>
    <t>Instant Web, Inc.</t>
  </si>
  <si>
    <t>08/07/2014</t>
  </si>
  <si>
    <t>3.62%</t>
  </si>
  <si>
    <t>K2 Pure Solutions NoCal, L.P.</t>
  </si>
  <si>
    <t>09/10/2015</t>
  </si>
  <si>
    <t>KIK Custom Products Inc. (6)</t>
  </si>
  <si>
    <t>05/31/2014</t>
  </si>
  <si>
    <t>Medpace Intermediateco, Inc.</t>
  </si>
  <si>
    <t>06/17/2017</t>
  </si>
  <si>
    <t>Mood Media Corporation (6)</t>
  </si>
  <si>
    <t>05/06/2018</t>
  </si>
  <si>
    <t>MOSAID Technologies Incorporated (6)</t>
  </si>
  <si>
    <t>12/23/2016</t>
  </si>
  <si>
    <t>Penton Media, Inc.</t>
  </si>
  <si>
    <t>08/01/2014</t>
  </si>
  <si>
    <t>5.00
 (PIK 1.00</t>
  </si>
  <si>
    <t>% 
 %)</t>
  </si>
  <si>
    <t>Potters Holdings II, L.P.</t>
  </si>
  <si>
    <t>05/08/2017</t>
  </si>
  <si>
    <t>Pro Mach, Inc.</t>
  </si>
  <si>
    <t>07/06/2017</t>
  </si>
  <si>
    <t>Renaissance Learning, Inc.</t>
  </si>
  <si>
    <t>10/19/2017</t>
  </si>
  <si>
    <t>Media: Broadcasting and Subscription</t>
  </si>
  <si>
    <t>L+625</t>
  </si>
  <si>
    <t>Rocket Software, Inc.</t>
  </si>
  <si>
    <t>02/08/2018</t>
  </si>
  <si>
    <t>Securus Technologies, Inc.</t>
  </si>
  <si>
    <t>05/31/2017</t>
  </si>
  <si>
    <t>Sotera Defense Solutions, Inc.</t>
  </si>
  <si>
    <t>04/22/2017</t>
  </si>
  <si>
    <t>Tank Intermediate Holding Corp.</t>
  </si>
  <si>
    <t>04/15/2016</t>
  </si>
  <si>
    <t>4.75%</t>
  </si>
  <si>
    <t>L+350</t>
  </si>
  <si>
    <t>Tekelec Global, Inc. (First Out)</t>
  </si>
  <si>
    <t>01/29/2018</t>
  </si>
  <si>
    <t>9.00%</t>
  </si>
  <si>
    <t>L+750</t>
  </si>
  <si>
    <t>Tekelec Global, Inc. (Second Out)</t>
  </si>
  <si>
    <t>13.50%</t>
  </si>
  <si>
    <t>L+1,200</t>
  </si>
  <si>
    <t>Terex Corporation</t>
  </si>
  <si>
    <t>04/28/2017</t>
  </si>
  <si>
    <t>Triple Point Technology, Inc.</t>
  </si>
  <si>
    <t>10/30/2017</t>
  </si>
  <si>
    <t>L+650</t>
  </si>
  <si>
    <t>Unifrax I LLC</t>
  </si>
  <si>
    <t>11/28/2018</t>
  </si>
  <si>
    <t>Univita Health Inc.</t>
  </si>
  <si>
    <t>06/19/2017</t>
  </si>
  <si>
    <t>U.S. Healthworks Holding Company, Inc.</t>
  </si>
  <si>
    <t>06/15/2016</t>
  </si>
  <si>
    <t>Valitas Health Services, Inc.</t>
  </si>
  <si>
    <t>06/02/2017</t>
  </si>
  <si>
    <t>Vantage Specialties, Inc.</t>
  </si>
  <si>
    <t>02/09/2018</t>
  </si>
  <si>
    <t>Viamedia Services Corp.</t>
  </si>
  <si>
    <t>04/19/2016</t>
  </si>
  <si>
    <t>Virtual Radiologic Corporation</t>
  </si>
  <si>
    <t>W3 CO.</t>
  </si>
  <si>
    <t>10/31/2017</t>
  </si>
  <si>
    <t>Water Pik, Inc.</t>
  </si>
  <si>
    <t>08/10/2017</t>
  </si>
  <si>
    <t>WCA Waste Corporation</t>
  </si>
  <si>
    <t>03/23/2017</t>
  </si>
  <si>
    <t>Wound Care (National Healing Corporation)</t>
  </si>
  <si>
    <t>8.25%</t>
  </si>
  <si>
    <t>L+675</t>
  </si>
  <si>
    <t>Yonkers Racing Corporation (5)</t>
  </si>
  <si>
    <t>07/15/2016</t>
  </si>
  <si>
    <t>Total First Lien Secured Debt</t>
  </si>
  <si>
    <t>Second Lien Secured Debt7.4%</t>
  </si>
  <si>
    <t>$$995,000</t>
  </si>
  <si>
    <t>11/06/2018</t>
  </si>
  <si>
    <t>ROC Finance LLC and ROC Finance 1 Corp</t>
  </si>
  <si>
    <t>09/01/2018</t>
  </si>
  <si>
    <t>05/09/2018</t>
  </si>
  <si>
    <t>Seven Seas Cruises (5), (6)</t>
  </si>
  <si>
    <t>05/15/2019</t>
  </si>
  <si>
    <t>Subordinated Debt/Corporate Notes12.6%</t>
  </si>
  <si>
    <t>Affinion Group Holdings, Inc.</t>
  </si>
  <si>
    <t>12/01/2017</t>
  </si>
  <si>
    <t>13.00%</t>
  </si>
  <si>
    <t>Lonestar Intermediate Super Holdings, LLC</t>
  </si>
  <si>
    <t>09/02/2019</t>
  </si>
  <si>
    <t>11.00%</t>
  </si>
  <si>
    <t>L+950</t>
  </si>
  <si>
    <t>Trusthouse Services Group, Inc.</t>
  </si>
  <si>
    <t>07/31/2018</t>
  </si>
  <si>
    <t>14.00
 (PIK 2.00</t>
  </si>
  <si>
    <t>Trusthouse Services Group, Inc. (7)</t>
  </si>
  <si>
    <t>Fair 
Value(2)</t>
  </si>
  <si>
    <t>Preferred Equity/Partnership Interests0.1% (8)</t>
  </si>
  <si>
    <t>Trusthouse Services Holdings, LLC (Trusthouse Services
Group, Inc.)</t>
  </si>
  <si>
    <t>Common Equity0.4% (8)</t>
  </si>
  <si>
    <t>Titan Private Holdings I, LLC (Tekelec Global, Inc.)</t>
  </si>
  <si>
    <t>Total Investments in Non-Controlled, Non-Affiliated Portfolio Companies</t>
  </si>
  <si>
    <t>Cash Equivalents4.0%</t>
  </si>
  <si>
    <t>Total Investments and Cash Equivalents155.1%</t>
  </si>
  <si>
    <t>Liabilities in Excess of Other Assets(55.1)%</t>
  </si>
  <si>
    <t>Airvana Network Solutions Inc. (5)</t>
  </si>
  <si>
    <t>Artel, LLC (5)</t>
  </si>
  <si>
    <t>06/01/2016</t>
  </si>
  <si>
    <t>Autoparts Holdings Limited (5)</t>
  </si>
  <si>
    <t>Chester Downs and Marina, LLC</t>
  </si>
  <si>
    <t>07/31/2016</t>
  </si>
  <si>
    <t>Hotel, Gaming and Leisure</t>
  </si>
  <si>
    <t>C.H.I. Overhead Doors, Inc. (5)</t>
  </si>
  <si>
    <t>EAG, Inc. (5)</t>
  </si>
  <si>
    <t>Ernest Health, Inc. (5)</t>
  </si>
  <si>
    <t>05/13/2016</t>
  </si>
  <si>
    <t>Frac Tech International, LLC</t>
  </si>
  <si>
    <t>05/06/2016</t>
  </si>
  <si>
    <t>Gundle/SLT Environmental, Inc. (5)</t>
  </si>
  <si>
    <t>Harmony Foods Corporation (11), (6)</t>
  </si>
  <si>
    <t>Insight Global, Inc. (5)</t>
  </si>
  <si>
    <t>Instant Web, Inc. (7)</t>
  </si>
  <si>
    <t>K2 Pure Solutions NoCal, L.P. (5)</t>
  </si>
  <si>
    <t>KAR Auction Services, Inc.</t>
  </si>
  <si>
    <t>05/19/2017</t>
  </si>
  <si>
    <t>Medpace Holdings, Inc. (5)</t>
  </si>
  <si>
    <t>Mood Media Corporation (7), (5)</t>
  </si>
  <si>
    <t>%(8)</t>
  </si>
  <si>
    <t>Potters Holdings II, L.P. (5)</t>
  </si>
  <si>
    <t>Pro Mach, Inc. (5)</t>
  </si>
  <si>
    <t>Securus Technologies, Inc. (5)</t>
  </si>
  <si>
    <t>Select Medical Corporation</t>
  </si>
  <si>
    <t>06/01/2018</t>
  </si>
  <si>
    <t>Seven Seas Cruises (11), (6), (7)</t>
  </si>
  <si>
    <t>Sotera Defense Solutions, Inc. (5)</t>
  </si>
  <si>
    <t>Tank Intermediate Holding Corp. (5)</t>
  </si>
  <si>
    <t>Containers, Packaging and Glass</t>
  </si>
  <si>
    <t>Terex Corporation (5)</t>
  </si>
  <si>
    <t>Triple Point Technology, Inc. (5)</t>
  </si>
  <si>
    <t>04/14/2016</t>
  </si>
  <si>
    <t>Univita Health Inc. (5)</t>
  </si>
  <si>
    <t>U.S. Healthworks Holding Company, Inc. (5)</t>
  </si>
  <si>
    <t>Valitas Health Services, Inc. (5)</t>
  </si>
  <si>
    <t>Virtual Radiologic Corporation (5)</t>
  </si>
  <si>
    <t>Water Pik, Inc. (5)</t>
  </si>
  <si>
    <t>Yonkers Racing Corporation (11), (6)</t>
  </si>
  <si>
    <t>Basis Point
Spread
Above
Index (1)</t>
  </si>
  <si>
    <t>Fair Value 
(2)</t>
  </si>
  <si>
    <t>05/13/2017</t>
  </si>
  <si>
    <t>ROC Finance LLC and ROC Finance 1 Corp
(5)</t>
  </si>
  <si>
    <t>Affinion Group Holdings, Inc. (11)</t>
  </si>
  <si>
    <t>Trusthouse Services Group, Inc. (11),(7)</t>
  </si>
  <si>
    <t>Trusthouse Services Group, Inc. (11),(9)</t>
  </si>
  <si>
    <t>Preferred Equity/Partnership Interests0.1%
(10)</t>
  </si>
  <si>
    <t>Common Equity0.0% (10)</t>
  </si>
  <si>
    <t xml:space="preserve"> (g)    New Accounting Pronouncement </t>
  </si>
  <si>
    <t>March 31, 2012</t>
  </si>
  <si>
    <t>September 30, 2011</t>
  </si>
  <si>
    <t>Investment Classification</t>
  </si>
  <si>
    <t>Subordinated debt / corporate notes</t>
  </si>
  <si>
    <t>Preferred and common equity</t>
  </si>
  <si>
    <t>Total investments</t>
  </si>
  <si>
    <t>Cash equivalents</t>
  </si>
  <si>
    <t>Total investments and cash equivalents</t>
  </si>
  <si>
    <t>Fair Value Measurements at March 31, 2012</t>
  </si>
  <si>
    <t>Level 2</t>
  </si>
  <si>
    <t>Subordinated debt/corporate notes</t>
  </si>
  <si>
    <t>Fair Value Measurements at September 30, 2011</t>
  </si>
  <si>
    <t>Six Months Ended March 31, 2012</t>
  </si>
  <si>
    <t>Second lien,
subordinated debt
and equity investments</t>
  </si>
  <si>
    <t>Beginning Balance, October 1, 2011(1)</t>
  </si>
  <si>
    <t>Unrealized appreciation</t>
  </si>
  <si>
    <t>Purchases, PIK and net discount accretion</t>
  </si>
  <si>
    <t>Sales / repayments</t>
  </si>
  <si>
    <t>Transfers in and/or out of Level 3</t>
  </si>
  <si>
    <t>Ending Balance, March 31, 2012</t>
  </si>
  <si>
    <t>Net change in unrealized appreciation for the six months ended March 31, 2012 reported within the net change in unrealized appreciation on investments in our Consolidated
Statement of Operations attributable to our Level 3 assets still held at the reporting date.</t>
  </si>
  <si>
    <t>March 4, 2011 (commencement of operations) to September 30, 
2011</t>
  </si>
  <si>
    <t>Second lien,
subordinated
debt and equity
investments</t>
  </si>
  <si>
    <t>Beginning Balance, March 4, 2011</t>
  </si>
  <si>
    <t>Unrealized depreciation</t>
  </si>
  <si>
    <t>Ending Balance, September 30, 2011</t>
  </si>
  <si>
    <t>Net change in unrealized depreciation for the year reported within the net change in unrealized depreciation on investments in our Consolidated Statement of Operations attributable
to our Level 3 assets still held at the reporting date.</t>
  </si>
  <si>
    <t xml:space="preserve"> Six Months Ended
March 31, 2012 </t>
  </si>
  <si>
    <t>Carrying /
Fair Value</t>
  </si>
  <si>
    <t>Beginning Balance, September 30, 2011 (cost  $24,650,000)</t>
  </si>
  <si>
    <t>Total unrealized depreciation included in earnings</t>
  </si>
  <si>
    <t>Ending Balance, March 31, 2012 (cost  $47,800,000)</t>
  </si>
  <si>
    <t>Three Months Ended
March 
31, 2012</t>
  </si>
  <si>
    <t>Numerator for net increase in net assets resulting from operations</t>
  </si>
  <si>
    <t>Denominator for basic and diluted weighted average shares</t>
  </si>
  <si>
    <t>Basic and diluted net increase in net assets per share resulting from
operations</t>
  </si>
  <si>
    <t xml:space="preserve"> 8. FINANCIAL HIGHLIGHTS </t>
  </si>
  <si>
    <t>Six Months Ended
March 
31, 2012</t>
  </si>
  <si>
    <t>Per Share Data(1):</t>
  </si>
  <si>
    <t>Net asset value, beginning of period</t>
  </si>
  <si>
    <t>Net change in realized and unrealized gain</t>
  </si>
  <si>
    <t>Dividends to stockholders (2)</t>
  </si>
  <si>
    <t>Net asset value, end of period</t>
  </si>
  <si>
    <t>Per share market value, end of period</t>
  </si>
  <si>
    <t>Total return* (3)</t>
  </si>
  <si>
    <t>Shares outstanding at end of period</t>
  </si>
  <si>
    <t>Ratios / Supplemental Data: **</t>
  </si>
  <si>
    <t>Ratio of operating expenses to average net assets</t>
  </si>
  <si>
    <t>3.88%</t>
  </si>
  <si>
    <t>Ratio of Credit Facility related expenses to average net assets</t>
  </si>
  <si>
    <t>1.32%</t>
  </si>
  <si>
    <t>Ratio of total expenses to average net assets</t>
  </si>
  <si>
    <t>5.20%</t>
  </si>
  <si>
    <t>Ratio of net investment income to average net assets</t>
  </si>
  <si>
    <t>6.19%</t>
  </si>
  <si>
    <t>Net assets at end of period</t>
  </si>
  <si>
    <t>Average debt outstanding</t>
  </si>
  <si>
    <t>Average debt per share</t>
  </si>
  <si>
    <t>Portfolio turnover ratio</t>
  </si>
  <si>
    <t>65.86%</t>
  </si>
  <si>
    <t>SEC registration fee</t>
  </si>
  <si>
    <t>NASDAQ listing fee</t>
  </si>
  <si>
    <t>FINRA filing fee</t>
  </si>
  <si>
    <t>Printing (other than certificates)</t>
  </si>
  <si>
    <t>Legal fees and expenses</t>
  </si>
  <si>
    <t>Accounting fees and expenses</t>
  </si>
  <si>
    <t>Miscellaneous fees and expenses</t>
  </si>
</sst>
</file>

<file path=xl/styles.xml><?xml version="1.0" encoding="utf-8"?>
<styleSheet xmlns="http://schemas.openxmlformats.org/spreadsheetml/2006/main">
  <numFmts count="9">
    <numFmt numFmtId="164" formatCode="General"/>
    <numFmt numFmtId="165" formatCode="_(\$* #,##0_);_(\$* \(#,##0\);_(\$* \-_);_(@_)"/>
    <numFmt numFmtId="166" formatCode="\(#,##0_);[RED]\(#,##0\)"/>
    <numFmt numFmtId="167" formatCode="#,##0"/>
    <numFmt numFmtId="168" formatCode="#,##0.00"/>
    <numFmt numFmtId="169" formatCode="\(#,##0.00_);[RED]\(#,##0.00\)"/>
    <numFmt numFmtId="170" formatCode="_(\$* #,##0.00_);_(\$* \(#,##0.00\);_(\$* \-??_);_(@_)"/>
    <numFmt numFmtId="171" formatCode="&quot;($&quot;#,##0_);[RED]&quot;($&quot;#,##0\)"/>
    <numFmt numFmtId="172" formatCode="&quot;($&quot;#,##0.00_);[RED]&quot;($&quot;#,##0.00\)"/>
  </numFmts>
  <fonts count="4">
    <font>
      <sz val="11"/>
      <color indexed="8"/>
      <name val="Calibri"/>
      <family val="2"/>
    </font>
    <font>
      <sz val="10"/>
      <name val="Arial"/>
      <family val="0"/>
    </font>
    <font>
      <b/>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0">
    <xf numFmtId="164" fontId="0" fillId="0" borderId="0" xfId="0" applyAlignment="1">
      <alignment/>
    </xf>
    <xf numFmtId="164" fontId="2" fillId="0" borderId="0" xfId="0" applyFont="1" applyBorder="1" applyAlignment="1">
      <alignment wrapText="1"/>
    </xf>
    <xf numFmtId="164" fontId="2" fillId="0" borderId="0" xfId="0" applyFont="1" applyAlignment="1">
      <alignment wrapText="1"/>
    </xf>
    <xf numFmtId="164" fontId="2" fillId="0" borderId="0" xfId="0" applyFont="1" applyAlignment="1">
      <alignment/>
    </xf>
    <xf numFmtId="164" fontId="2" fillId="0" borderId="0" xfId="0" applyFont="1" applyBorder="1" applyAlignment="1">
      <alignment/>
    </xf>
    <xf numFmtId="164" fontId="0" fillId="0" borderId="0" xfId="0" applyFont="1" applyBorder="1" applyAlignment="1">
      <alignment/>
    </xf>
    <xf numFmtId="165" fontId="0" fillId="0" borderId="0" xfId="0" applyNumberFormat="1" applyBorder="1" applyAlignment="1">
      <alignment/>
    </xf>
    <xf numFmtId="166" fontId="0" fillId="0" borderId="0" xfId="0" applyNumberFormat="1" applyAlignment="1">
      <alignment/>
    </xf>
    <xf numFmtId="167" fontId="0" fillId="0" borderId="0" xfId="0" applyNumberFormat="1" applyAlignment="1">
      <alignment/>
    </xf>
    <xf numFmtId="168" fontId="0" fillId="0" borderId="0" xfId="0" applyNumberFormat="1" applyAlignment="1">
      <alignment/>
    </xf>
    <xf numFmtId="164" fontId="0" fillId="0" borderId="0" xfId="0" applyFont="1" applyAlignment="1">
      <alignment wrapText="1"/>
    </xf>
    <xf numFmtId="169" fontId="0" fillId="0" borderId="0" xfId="0" applyNumberFormat="1" applyAlignment="1">
      <alignment/>
    </xf>
    <xf numFmtId="170" fontId="0" fillId="0" borderId="0" xfId="0" applyNumberFormat="1" applyBorder="1" applyAlignment="1">
      <alignment/>
    </xf>
    <xf numFmtId="164" fontId="0" fillId="0" borderId="0" xfId="0" applyBorder="1" applyAlignment="1">
      <alignment/>
    </xf>
    <xf numFmtId="171" fontId="0" fillId="0" borderId="0" xfId="0" applyNumberFormat="1" applyBorder="1" applyAlignment="1">
      <alignment/>
    </xf>
    <xf numFmtId="172" fontId="0" fillId="0" borderId="0" xfId="0" applyNumberFormat="1" applyBorder="1" applyAlignment="1">
      <alignment/>
    </xf>
    <xf numFmtId="165" fontId="0" fillId="0" borderId="0" xfId="0" applyNumberFormat="1" applyAlignment="1">
      <alignment/>
    </xf>
    <xf numFmtId="164" fontId="3" fillId="0" borderId="0" xfId="0" applyFont="1" applyAlignment="1">
      <alignment/>
    </xf>
    <xf numFmtId="164" fontId="3" fillId="0" borderId="0" xfId="0" applyFont="1" applyAlignment="1">
      <alignment wrapText="1"/>
    </xf>
    <xf numFmtId="165" fontId="0" fillId="0" borderId="0" xfId="0" applyNumberForma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N11"/>
  <sheetViews>
    <sheetView tabSelected="1" workbookViewId="0" topLeftCell="A1">
      <selection activeCell="A1" sqref="A1"/>
    </sheetView>
  </sheetViews>
  <sheetFormatPr defaultColWidth="8.00390625" defaultRowHeight="15"/>
  <cols>
    <col min="1" max="1" width="36.7109375" style="0" customWidth="1"/>
    <col min="2" max="2" width="8.7109375" style="0" customWidth="1"/>
    <col min="3" max="3" width="23.7109375" style="0" customWidth="1"/>
    <col min="4"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ustomHeight="1">
      <c r="A2" s="1" t="s">
        <v>0</v>
      </c>
      <c r="B2" s="1"/>
      <c r="C2" s="1"/>
      <c r="D2" s="1"/>
      <c r="E2" s="1"/>
      <c r="F2" s="1"/>
    </row>
    <row r="5" spans="1:14" ht="39.75" customHeight="1">
      <c r="A5" s="2" t="s">
        <v>1</v>
      </c>
      <c r="C5" s="3" t="s">
        <v>2</v>
      </c>
      <c r="E5" s="4" t="s">
        <v>3</v>
      </c>
      <c r="F5" s="4"/>
      <c r="I5" s="4" t="s">
        <v>4</v>
      </c>
      <c r="J5" s="4"/>
      <c r="M5" s="1" t="s">
        <v>5</v>
      </c>
      <c r="N5" s="1"/>
    </row>
    <row r="6" spans="1:9" ht="15">
      <c r="A6" t="s">
        <v>6</v>
      </c>
      <c r="C6" s="5" t="s">
        <v>7</v>
      </c>
      <c r="D6" s="5"/>
      <c r="H6" s="5" t="s">
        <v>7</v>
      </c>
      <c r="I6" s="5"/>
    </row>
    <row r="7" ht="15">
      <c r="A7" t="s">
        <v>8</v>
      </c>
    </row>
    <row r="8" ht="15">
      <c r="A8" t="s">
        <v>9</v>
      </c>
    </row>
    <row r="9" ht="15">
      <c r="A9" t="s">
        <v>10</v>
      </c>
    </row>
    <row r="10" ht="15">
      <c r="A10" t="s">
        <v>11</v>
      </c>
    </row>
    <row r="11" spans="1:14" ht="15">
      <c r="A11" t="s">
        <v>12</v>
      </c>
      <c r="C11" s="5" t="s">
        <v>7</v>
      </c>
      <c r="D11" s="5"/>
      <c r="H11" s="6">
        <v>150000000</v>
      </c>
      <c r="I11" s="6"/>
      <c r="J11" s="7">
        <v>-5</v>
      </c>
      <c r="L11" s="6">
        <v>17190</v>
      </c>
      <c r="M11" s="6"/>
      <c r="N11" s="7">
        <v>-6</v>
      </c>
    </row>
  </sheetData>
  <sheetProtection selectLockedCells="1" selectUnlockedCells="1"/>
  <mergeCells count="9">
    <mergeCell ref="A2:F2"/>
    <mergeCell ref="E5:F5"/>
    <mergeCell ref="I5:J5"/>
    <mergeCell ref="M5:N5"/>
    <mergeCell ref="C6:D6"/>
    <mergeCell ref="H6:I6"/>
    <mergeCell ref="C11:D11"/>
    <mergeCell ref="H11:I11"/>
    <mergeCell ref="L11:M11"/>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AB24"/>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7.7109375" style="0" customWidth="1"/>
    <col min="13" max="15" width="8.7109375" style="0" customWidth="1"/>
    <col min="16" max="16" width="10.7109375" style="0" customWidth="1"/>
    <col min="17" max="19" width="8.7109375" style="0" customWidth="1"/>
    <col min="20" max="20" width="7.7109375" style="0" customWidth="1"/>
    <col min="21" max="23" width="8.7109375" style="0" customWidth="1"/>
    <col min="24" max="24" width="10.7109375" style="0" customWidth="1"/>
    <col min="25" max="27" width="8.7109375" style="0" customWidth="1"/>
    <col min="28" max="28" width="7.7109375" style="0" customWidth="1"/>
    <col min="29" max="16384" width="8.7109375" style="0" customWidth="1"/>
  </cols>
  <sheetData>
    <row r="2" spans="1:6" ht="15" customHeight="1">
      <c r="A2" s="1" t="s">
        <v>179</v>
      </c>
      <c r="B2" s="1"/>
      <c r="C2" s="1"/>
      <c r="D2" s="1"/>
      <c r="E2" s="1"/>
      <c r="F2" s="1"/>
    </row>
    <row r="5" spans="3:28" ht="39.75" customHeight="1">
      <c r="C5" s="5"/>
      <c r="D5" s="5"/>
      <c r="G5" s="1" t="s">
        <v>180</v>
      </c>
      <c r="H5" s="1"/>
      <c r="I5" s="1"/>
      <c r="J5" s="1"/>
      <c r="K5" s="1"/>
      <c r="L5" s="1"/>
      <c r="O5" s="1" t="s">
        <v>181</v>
      </c>
      <c r="P5" s="1"/>
      <c r="Q5" s="1"/>
      <c r="R5" s="1"/>
      <c r="S5" s="1"/>
      <c r="T5" s="1"/>
      <c r="W5" s="1" t="s">
        <v>182</v>
      </c>
      <c r="X5" s="1"/>
      <c r="Y5" s="1"/>
      <c r="Z5" s="1"/>
      <c r="AA5" s="1"/>
      <c r="AB5" s="1"/>
    </row>
    <row r="6" spans="3:28" ht="39.75" customHeight="1">
      <c r="C6" s="1" t="s">
        <v>115</v>
      </c>
      <c r="D6" s="1"/>
      <c r="G6" s="1" t="s">
        <v>116</v>
      </c>
      <c r="H6" s="1"/>
      <c r="K6" s="1" t="s">
        <v>117</v>
      </c>
      <c r="L6" s="1"/>
      <c r="O6" s="1" t="s">
        <v>116</v>
      </c>
      <c r="P6" s="1"/>
      <c r="S6" s="1" t="s">
        <v>117</v>
      </c>
      <c r="T6" s="1"/>
      <c r="W6" s="1" t="s">
        <v>116</v>
      </c>
      <c r="X6" s="1"/>
      <c r="AA6" s="1" t="s">
        <v>117</v>
      </c>
      <c r="AB6" s="1"/>
    </row>
    <row r="7" ht="15">
      <c r="A7" s="17" t="s">
        <v>118</v>
      </c>
    </row>
    <row r="8" spans="1:28" ht="15">
      <c r="A8" t="s">
        <v>119</v>
      </c>
      <c r="D8" t="s">
        <v>18</v>
      </c>
      <c r="G8" s="12">
        <v>10.05</v>
      </c>
      <c r="H8" s="12"/>
      <c r="L8" t="s">
        <v>18</v>
      </c>
      <c r="O8" s="12">
        <v>9.52</v>
      </c>
      <c r="P8" s="12"/>
      <c r="T8" t="s">
        <v>18</v>
      </c>
      <c r="W8" s="12">
        <v>8.47</v>
      </c>
      <c r="X8" s="12"/>
      <c r="AB8" t="s">
        <v>18</v>
      </c>
    </row>
    <row r="9" spans="1:28" ht="15">
      <c r="A9" t="s">
        <v>120</v>
      </c>
      <c r="D9" t="s">
        <v>18</v>
      </c>
      <c r="G9" s="12">
        <v>9.5</v>
      </c>
      <c r="H9" s="12"/>
      <c r="L9" t="s">
        <v>18</v>
      </c>
      <c r="O9" s="12">
        <v>9</v>
      </c>
      <c r="P9" s="12"/>
      <c r="T9" t="s">
        <v>18</v>
      </c>
      <c r="W9" s="12">
        <v>8</v>
      </c>
      <c r="X9" s="12"/>
      <c r="AB9" t="s">
        <v>18</v>
      </c>
    </row>
    <row r="10" ht="15">
      <c r="A10" s="17" t="s">
        <v>121</v>
      </c>
    </row>
    <row r="11" spans="1:28" ht="15">
      <c r="A11" s="3" t="s">
        <v>155</v>
      </c>
      <c r="D11" t="s">
        <v>18</v>
      </c>
      <c r="H11" s="8">
        <v>1050000</v>
      </c>
      <c r="L11" t="s">
        <v>183</v>
      </c>
      <c r="P11" s="8">
        <v>1100000</v>
      </c>
      <c r="T11" t="s">
        <v>184</v>
      </c>
      <c r="X11" s="8">
        <v>1200000</v>
      </c>
      <c r="AB11" t="s">
        <v>185</v>
      </c>
    </row>
    <row r="12" spans="1:28" ht="15">
      <c r="A12" t="s">
        <v>126</v>
      </c>
      <c r="D12" t="s">
        <v>18</v>
      </c>
      <c r="G12" s="12">
        <v>9.98</v>
      </c>
      <c r="H12" s="12"/>
      <c r="L12" t="s">
        <v>127</v>
      </c>
      <c r="O12" s="12">
        <v>9.91</v>
      </c>
      <c r="P12" s="12"/>
      <c r="T12" t="s">
        <v>128</v>
      </c>
      <c r="W12" s="12">
        <v>9.67</v>
      </c>
      <c r="X12" s="12"/>
      <c r="AB12" t="s">
        <v>129</v>
      </c>
    </row>
    <row r="13" ht="15">
      <c r="A13" s="17" t="s">
        <v>186</v>
      </c>
    </row>
    <row r="14" spans="1:28" ht="15">
      <c r="A14" t="s">
        <v>131</v>
      </c>
      <c r="D14" t="s">
        <v>18</v>
      </c>
      <c r="H14" s="8">
        <v>500</v>
      </c>
      <c r="L14" t="s">
        <v>18</v>
      </c>
      <c r="P14" s="8">
        <v>1000</v>
      </c>
      <c r="T14" t="s">
        <v>18</v>
      </c>
      <c r="X14" s="8">
        <v>2000</v>
      </c>
      <c r="AB14" t="s">
        <v>18</v>
      </c>
    </row>
    <row r="15" spans="1:28" ht="15">
      <c r="A15" t="s">
        <v>160</v>
      </c>
      <c r="D15" t="s">
        <v>18</v>
      </c>
      <c r="H15" t="s">
        <v>187</v>
      </c>
      <c r="L15" t="s">
        <v>18</v>
      </c>
      <c r="P15" t="s">
        <v>188</v>
      </c>
      <c r="T15" t="s">
        <v>18</v>
      </c>
      <c r="X15" t="s">
        <v>189</v>
      </c>
      <c r="AB15" t="s">
        <v>18</v>
      </c>
    </row>
    <row r="16" ht="15">
      <c r="A16" s="3" t="s">
        <v>140</v>
      </c>
    </row>
    <row r="17" spans="1:28" ht="15">
      <c r="A17" s="3" t="s">
        <v>165</v>
      </c>
      <c r="D17" t="s">
        <v>18</v>
      </c>
      <c r="G17" s="6">
        <v>4990</v>
      </c>
      <c r="H17" s="6"/>
      <c r="L17" t="s">
        <v>18</v>
      </c>
      <c r="O17" s="6">
        <v>9910</v>
      </c>
      <c r="P17" s="6"/>
      <c r="T17" t="s">
        <v>18</v>
      </c>
      <c r="W17" s="6">
        <v>19340</v>
      </c>
      <c r="X17" s="6"/>
      <c r="AB17" t="s">
        <v>18</v>
      </c>
    </row>
    <row r="18" spans="1:28" ht="15">
      <c r="A18" s="3" t="s">
        <v>190</v>
      </c>
      <c r="D18" t="s">
        <v>18</v>
      </c>
      <c r="G18" s="6">
        <v>5025</v>
      </c>
      <c r="H18" s="6"/>
      <c r="L18" t="s">
        <v>18</v>
      </c>
      <c r="O18" s="6">
        <v>9952</v>
      </c>
      <c r="P18" s="6"/>
      <c r="T18" t="s">
        <v>18</v>
      </c>
      <c r="W18" s="6">
        <v>16940</v>
      </c>
      <c r="X18" s="6"/>
      <c r="AB18" t="s">
        <v>18</v>
      </c>
    </row>
    <row r="19" spans="1:28" ht="15">
      <c r="A19" s="3" t="s">
        <v>143</v>
      </c>
      <c r="D19" t="s">
        <v>18</v>
      </c>
      <c r="G19" s="14">
        <v>-35</v>
      </c>
      <c r="H19" s="14"/>
      <c r="L19" t="s">
        <v>18</v>
      </c>
      <c r="O19" s="6">
        <v>390</v>
      </c>
      <c r="P19" s="6"/>
      <c r="T19" t="s">
        <v>18</v>
      </c>
      <c r="W19" s="6">
        <v>2400</v>
      </c>
      <c r="X19" s="6"/>
      <c r="AB19" t="s">
        <v>18</v>
      </c>
    </row>
    <row r="20" ht="15">
      <c r="A20" s="3" t="s">
        <v>144</v>
      </c>
    </row>
    <row r="21" spans="1:28" ht="15">
      <c r="A21" t="s">
        <v>172</v>
      </c>
      <c r="D21" t="s">
        <v>18</v>
      </c>
      <c r="G21" s="12">
        <v>9.98</v>
      </c>
      <c r="H21" s="12"/>
      <c r="L21" t="s">
        <v>18</v>
      </c>
      <c r="O21" s="12">
        <v>9.91</v>
      </c>
      <c r="P21" s="12"/>
      <c r="T21" t="s">
        <v>18</v>
      </c>
      <c r="W21" s="12">
        <v>9.67</v>
      </c>
      <c r="X21" s="12"/>
      <c r="AB21" t="s">
        <v>18</v>
      </c>
    </row>
    <row r="22" spans="1:28" ht="15">
      <c r="A22" t="s">
        <v>191</v>
      </c>
      <c r="D22" t="s">
        <v>18</v>
      </c>
      <c r="G22" s="12">
        <v>10.05</v>
      </c>
      <c r="H22" s="12"/>
      <c r="L22" t="s">
        <v>18</v>
      </c>
      <c r="O22" s="12">
        <v>9.52</v>
      </c>
      <c r="P22" s="12"/>
      <c r="T22" t="s">
        <v>18</v>
      </c>
      <c r="W22" s="12">
        <v>8.47</v>
      </c>
      <c r="X22" s="12"/>
      <c r="AB22" t="s">
        <v>18</v>
      </c>
    </row>
    <row r="23" spans="1:28" ht="15">
      <c r="A23" t="s">
        <v>147</v>
      </c>
      <c r="D23" t="s">
        <v>18</v>
      </c>
      <c r="G23" s="15">
        <v>-0.07000000000000002</v>
      </c>
      <c r="H23" s="15"/>
      <c r="L23" t="s">
        <v>18</v>
      </c>
      <c r="O23" s="12">
        <v>0.39</v>
      </c>
      <c r="P23" s="12"/>
      <c r="T23" t="s">
        <v>18</v>
      </c>
      <c r="W23" s="12">
        <v>1.2</v>
      </c>
      <c r="X23" s="12"/>
      <c r="AB23" t="s">
        <v>18</v>
      </c>
    </row>
    <row r="24" spans="1:28" ht="15">
      <c r="A24" t="s">
        <v>148</v>
      </c>
      <c r="D24" t="s">
        <v>18</v>
      </c>
      <c r="H24" t="s">
        <v>18</v>
      </c>
      <c r="L24" t="s">
        <v>192</v>
      </c>
      <c r="P24" t="s">
        <v>18</v>
      </c>
      <c r="T24" t="s">
        <v>193</v>
      </c>
      <c r="X24" t="s">
        <v>18</v>
      </c>
      <c r="AB24" t="s">
        <v>194</v>
      </c>
    </row>
  </sheetData>
  <sheetProtection selectLockedCells="1" selectUnlockedCells="1"/>
  <mergeCells count="39">
    <mergeCell ref="A2:F2"/>
    <mergeCell ref="C5:D5"/>
    <mergeCell ref="G5:L5"/>
    <mergeCell ref="O5:T5"/>
    <mergeCell ref="W5:AB5"/>
    <mergeCell ref="C6:D6"/>
    <mergeCell ref="G6:H6"/>
    <mergeCell ref="K6:L6"/>
    <mergeCell ref="O6:P6"/>
    <mergeCell ref="S6:T6"/>
    <mergeCell ref="W6:X6"/>
    <mergeCell ref="AA6:AB6"/>
    <mergeCell ref="G8:H8"/>
    <mergeCell ref="O8:P8"/>
    <mergeCell ref="W8:X8"/>
    <mergeCell ref="G9:H9"/>
    <mergeCell ref="O9:P9"/>
    <mergeCell ref="W9:X9"/>
    <mergeCell ref="G12:H12"/>
    <mergeCell ref="O12:P12"/>
    <mergeCell ref="W12:X12"/>
    <mergeCell ref="G17:H17"/>
    <mergeCell ref="O17:P17"/>
    <mergeCell ref="W17:X17"/>
    <mergeCell ref="G18:H18"/>
    <mergeCell ref="O18:P18"/>
    <mergeCell ref="W18:X18"/>
    <mergeCell ref="G19:H19"/>
    <mergeCell ref="O19:P19"/>
    <mergeCell ref="W19:X19"/>
    <mergeCell ref="G21:H21"/>
    <mergeCell ref="O21:P21"/>
    <mergeCell ref="W21:X21"/>
    <mergeCell ref="G22:H22"/>
    <mergeCell ref="O22:P22"/>
    <mergeCell ref="W22:X22"/>
    <mergeCell ref="G23:H23"/>
    <mergeCell ref="O23:P23"/>
    <mergeCell ref="W23:X23"/>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17.7109375" style="0" customWidth="1"/>
    <col min="4" max="5" width="8.7109375" style="0" customWidth="1"/>
    <col min="6" max="6" width="10.7109375" style="0" customWidth="1"/>
    <col min="7" max="16384" width="8.7109375" style="0" customWidth="1"/>
  </cols>
  <sheetData>
    <row r="2" spans="1:6" ht="15" customHeight="1">
      <c r="A2" s="1" t="s">
        <v>195</v>
      </c>
      <c r="B2" s="1"/>
      <c r="C2" s="1"/>
      <c r="D2" s="1"/>
      <c r="E2" s="1"/>
      <c r="F2" s="1"/>
    </row>
    <row r="5" spans="1:6" ht="39.75" customHeight="1">
      <c r="A5" s="3" t="s">
        <v>196</v>
      </c>
      <c r="C5" s="3" t="s">
        <v>197</v>
      </c>
      <c r="E5" s="1" t="s">
        <v>198</v>
      </c>
      <c r="F5" s="1"/>
    </row>
    <row r="6" ht="15">
      <c r="A6" s="3" t="s">
        <v>199</v>
      </c>
    </row>
    <row r="7" spans="1:6" ht="15">
      <c r="A7" t="s">
        <v>200</v>
      </c>
      <c r="C7" t="s">
        <v>201</v>
      </c>
      <c r="E7" s="12">
        <v>0.08</v>
      </c>
      <c r="F7" s="12"/>
    </row>
    <row r="8" spans="1:6" ht="15">
      <c r="A8" t="s">
        <v>202</v>
      </c>
      <c r="C8" t="s">
        <v>203</v>
      </c>
      <c r="F8" s="9">
        <v>0.08</v>
      </c>
    </row>
    <row r="9" spans="1:6" ht="15">
      <c r="A9" t="s">
        <v>204</v>
      </c>
      <c r="C9" t="s">
        <v>205</v>
      </c>
      <c r="F9" s="9">
        <v>0.08</v>
      </c>
    </row>
    <row r="10" spans="1:6" ht="15">
      <c r="A10" t="s">
        <v>206</v>
      </c>
      <c r="C10" t="s">
        <v>207</v>
      </c>
      <c r="F10" s="9">
        <v>0.075</v>
      </c>
    </row>
    <row r="11" spans="1:6" ht="15">
      <c r="A11" t="s">
        <v>208</v>
      </c>
      <c r="C11" t="s">
        <v>209</v>
      </c>
      <c r="F11" s="9">
        <v>0.075</v>
      </c>
    </row>
    <row r="12" spans="1:6" ht="15">
      <c r="A12" t="s">
        <v>210</v>
      </c>
      <c r="C12" t="s">
        <v>211</v>
      </c>
      <c r="F12" s="9">
        <v>0.075</v>
      </c>
    </row>
    <row r="13" spans="1:6" ht="15">
      <c r="A13" t="s">
        <v>212</v>
      </c>
      <c r="C13" t="s">
        <v>213</v>
      </c>
      <c r="F13" s="9">
        <v>0.075</v>
      </c>
    </row>
    <row r="14" spans="1:6" ht="15">
      <c r="A14" t="s">
        <v>214</v>
      </c>
      <c r="C14" t="s">
        <v>215</v>
      </c>
      <c r="F14" s="9">
        <v>0.07000000000000002</v>
      </c>
    </row>
    <row r="15" spans="1:6" ht="15">
      <c r="A15" t="s">
        <v>216</v>
      </c>
      <c r="C15" t="s">
        <v>217</v>
      </c>
      <c r="F15" s="9">
        <v>0.07000000000000002</v>
      </c>
    </row>
    <row r="16" spans="1:6" ht="15">
      <c r="A16" t="s">
        <v>218</v>
      </c>
      <c r="C16" t="s">
        <v>219</v>
      </c>
      <c r="F16" s="9">
        <v>0.07000000000000002</v>
      </c>
    </row>
    <row r="18" spans="1:6" ht="15">
      <c r="A18" s="3" t="s">
        <v>12</v>
      </c>
      <c r="E18" s="12">
        <v>0.75</v>
      </c>
      <c r="F18" s="12"/>
    </row>
    <row r="19" ht="15">
      <c r="A19" s="3" t="s">
        <v>220</v>
      </c>
    </row>
    <row r="20" spans="1:6" ht="15">
      <c r="A20" t="s">
        <v>221</v>
      </c>
      <c r="C20" t="s">
        <v>222</v>
      </c>
      <c r="E20" s="12">
        <v>0.07000000000000002</v>
      </c>
      <c r="F20" s="12"/>
    </row>
    <row r="21" spans="1:6" ht="15">
      <c r="A21" t="s">
        <v>223</v>
      </c>
      <c r="C21" t="s">
        <v>224</v>
      </c>
      <c r="F21" s="9">
        <v>0.07000000000000002</v>
      </c>
    </row>
    <row r="22" spans="1:6" ht="15">
      <c r="A22" t="s">
        <v>225</v>
      </c>
      <c r="C22" t="s">
        <v>226</v>
      </c>
      <c r="F22" s="9">
        <v>0.06</v>
      </c>
    </row>
    <row r="23" spans="1:6" ht="15">
      <c r="A23" t="s">
        <v>227</v>
      </c>
      <c r="C23" t="s">
        <v>228</v>
      </c>
      <c r="F23" s="9">
        <v>0.05</v>
      </c>
    </row>
    <row r="25" spans="1:6" ht="15">
      <c r="A25" s="3" t="s">
        <v>12</v>
      </c>
      <c r="E25" s="12">
        <v>0.25</v>
      </c>
      <c r="F25" s="12"/>
    </row>
  </sheetData>
  <sheetProtection selectLockedCells="1" selectUnlockedCells="1"/>
  <mergeCells count="6">
    <mergeCell ref="A2:F2"/>
    <mergeCell ref="E5:F5"/>
    <mergeCell ref="E7:F7"/>
    <mergeCell ref="E18:F18"/>
    <mergeCell ref="E20:F20"/>
    <mergeCell ref="E25:F25"/>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G20"/>
  <sheetViews>
    <sheetView workbookViewId="0" topLeftCell="A1">
      <selection activeCell="A1" sqref="A1"/>
    </sheetView>
  </sheetViews>
  <sheetFormatPr defaultColWidth="8.00390625" defaultRowHeight="15"/>
  <cols>
    <col min="1" max="1" width="91.8515625" style="0" customWidth="1"/>
    <col min="2" max="2" width="8.7109375" style="0" customWidth="1"/>
    <col min="3" max="3" width="43.7109375" style="0" customWidth="1"/>
    <col min="4" max="4" width="8.7109375" style="0" customWidth="1"/>
    <col min="5" max="5" width="48.7109375" style="0" customWidth="1"/>
    <col min="6" max="6" width="8.7109375" style="0" customWidth="1"/>
    <col min="7" max="7" width="37.7109375" style="0" customWidth="1"/>
    <col min="8" max="16384" width="8.7109375" style="0" customWidth="1"/>
  </cols>
  <sheetData>
    <row r="3" spans="1:7" ht="15">
      <c r="A3" s="3" t="s">
        <v>229</v>
      </c>
      <c r="C3" s="3" t="s">
        <v>230</v>
      </c>
      <c r="E3" s="3" t="s">
        <v>231</v>
      </c>
      <c r="G3" s="2" t="s">
        <v>232</v>
      </c>
    </row>
    <row r="4" spans="1:7" ht="15">
      <c r="A4" s="10" t="s">
        <v>233</v>
      </c>
      <c r="C4" t="s">
        <v>234</v>
      </c>
      <c r="E4" t="s">
        <v>235</v>
      </c>
      <c r="G4" t="s">
        <v>18</v>
      </c>
    </row>
    <row r="5" spans="1:7" ht="15">
      <c r="A5" s="10" t="s">
        <v>236</v>
      </c>
      <c r="C5" t="s">
        <v>237</v>
      </c>
      <c r="E5" t="s">
        <v>235</v>
      </c>
      <c r="G5" t="s">
        <v>18</v>
      </c>
    </row>
    <row r="6" spans="1:7" ht="15">
      <c r="A6" s="10" t="s">
        <v>238</v>
      </c>
      <c r="C6" t="s">
        <v>239</v>
      </c>
      <c r="E6" t="s">
        <v>240</v>
      </c>
      <c r="G6" t="s">
        <v>18</v>
      </c>
    </row>
    <row r="7" spans="1:7" ht="15">
      <c r="A7" s="10" t="s">
        <v>241</v>
      </c>
      <c r="C7" t="s">
        <v>242</v>
      </c>
      <c r="E7" t="s">
        <v>240</v>
      </c>
      <c r="G7" t="s">
        <v>18</v>
      </c>
    </row>
    <row r="8" spans="1:7" ht="15">
      <c r="A8" s="10" t="s">
        <v>243</v>
      </c>
      <c r="C8" t="s">
        <v>244</v>
      </c>
      <c r="E8" t="s">
        <v>235</v>
      </c>
      <c r="G8" t="s">
        <v>18</v>
      </c>
    </row>
    <row r="9" spans="1:7" ht="15">
      <c r="A9" s="10" t="s">
        <v>245</v>
      </c>
      <c r="C9" t="s">
        <v>246</v>
      </c>
      <c r="E9" t="s">
        <v>235</v>
      </c>
      <c r="G9" t="s">
        <v>18</v>
      </c>
    </row>
    <row r="10" spans="1:7" ht="15">
      <c r="A10" s="10" t="s">
        <v>247</v>
      </c>
      <c r="C10" t="s">
        <v>237</v>
      </c>
      <c r="E10" t="s">
        <v>248</v>
      </c>
      <c r="G10" t="s">
        <v>18</v>
      </c>
    </row>
    <row r="11" spans="1:7" ht="15">
      <c r="A11" s="10" t="s">
        <v>249</v>
      </c>
      <c r="C11" t="s">
        <v>250</v>
      </c>
      <c r="E11" t="s">
        <v>235</v>
      </c>
      <c r="G11" t="s">
        <v>18</v>
      </c>
    </row>
    <row r="12" spans="1:7" ht="15">
      <c r="A12" s="10" t="s">
        <v>251</v>
      </c>
      <c r="C12" t="s">
        <v>234</v>
      </c>
      <c r="E12" t="s">
        <v>235</v>
      </c>
      <c r="G12" t="s">
        <v>18</v>
      </c>
    </row>
    <row r="13" spans="1:7" ht="15">
      <c r="A13" s="10" t="s">
        <v>252</v>
      </c>
      <c r="C13" t="s">
        <v>253</v>
      </c>
      <c r="E13" t="s">
        <v>254</v>
      </c>
      <c r="G13" t="s">
        <v>255</v>
      </c>
    </row>
    <row r="14" spans="1:7" ht="15">
      <c r="A14" s="10" t="s">
        <v>256</v>
      </c>
      <c r="C14" t="s">
        <v>250</v>
      </c>
      <c r="E14" t="s">
        <v>235</v>
      </c>
      <c r="G14" t="s">
        <v>18</v>
      </c>
    </row>
    <row r="15" spans="1:7" ht="15">
      <c r="A15" s="10" t="s">
        <v>257</v>
      </c>
      <c r="C15" t="s">
        <v>258</v>
      </c>
      <c r="E15" t="s">
        <v>235</v>
      </c>
      <c r="G15" t="s">
        <v>18</v>
      </c>
    </row>
    <row r="16" spans="1:7" ht="15">
      <c r="A16" s="10" t="s">
        <v>259</v>
      </c>
      <c r="C16" t="s">
        <v>260</v>
      </c>
      <c r="E16" t="s">
        <v>235</v>
      </c>
      <c r="G16" t="s">
        <v>18</v>
      </c>
    </row>
    <row r="17" spans="1:7" ht="15">
      <c r="A17" s="10" t="s">
        <v>261</v>
      </c>
      <c r="C17" t="s">
        <v>260</v>
      </c>
      <c r="E17" t="s">
        <v>235</v>
      </c>
      <c r="G17" t="s">
        <v>18</v>
      </c>
    </row>
    <row r="18" spans="1:7" ht="15">
      <c r="A18" s="10" t="s">
        <v>262</v>
      </c>
      <c r="C18" t="s">
        <v>263</v>
      </c>
      <c r="E18" t="s">
        <v>235</v>
      </c>
      <c r="G18" t="s">
        <v>18</v>
      </c>
    </row>
    <row r="19" spans="1:7" ht="15">
      <c r="A19" s="10" t="s">
        <v>264</v>
      </c>
      <c r="C19" t="s">
        <v>265</v>
      </c>
      <c r="E19" t="s">
        <v>235</v>
      </c>
      <c r="G19" t="s">
        <v>18</v>
      </c>
    </row>
    <row r="20" spans="1:7" ht="15">
      <c r="A20" s="10" t="s">
        <v>266</v>
      </c>
      <c r="C20" t="s">
        <v>267</v>
      </c>
      <c r="E20" t="s">
        <v>235</v>
      </c>
      <c r="G20" t="s">
        <v>18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H23"/>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15">
      <c r="A3" s="3" t="s">
        <v>268</v>
      </c>
      <c r="C3" s="4" t="s">
        <v>269</v>
      </c>
      <c r="D3" s="4"/>
      <c r="G3" s="4" t="s">
        <v>270</v>
      </c>
      <c r="H3" s="4"/>
    </row>
    <row r="4" spans="1:8" ht="15">
      <c r="A4" t="s">
        <v>267</v>
      </c>
      <c r="D4" t="s">
        <v>271</v>
      </c>
      <c r="H4" t="s">
        <v>271</v>
      </c>
    </row>
    <row r="5" spans="1:8" ht="15">
      <c r="A5" t="s">
        <v>253</v>
      </c>
      <c r="D5" s="8">
        <v>8</v>
      </c>
      <c r="H5" s="8">
        <v>7</v>
      </c>
    </row>
    <row r="6" spans="1:8" ht="15">
      <c r="A6" t="s">
        <v>234</v>
      </c>
      <c r="D6" s="8">
        <v>8</v>
      </c>
      <c r="H6" s="8">
        <v>4</v>
      </c>
    </row>
    <row r="7" spans="1:8" ht="15">
      <c r="A7" t="s">
        <v>265</v>
      </c>
      <c r="D7" s="8">
        <v>7</v>
      </c>
      <c r="H7" s="8">
        <v>10</v>
      </c>
    </row>
    <row r="8" spans="1:8" ht="15">
      <c r="A8" t="s">
        <v>272</v>
      </c>
      <c r="D8" s="8">
        <v>7</v>
      </c>
      <c r="H8" s="8">
        <v>8</v>
      </c>
    </row>
    <row r="9" spans="1:8" ht="15">
      <c r="A9" t="s">
        <v>237</v>
      </c>
      <c r="D9" s="8">
        <v>7</v>
      </c>
      <c r="H9" s="8">
        <v>5</v>
      </c>
    </row>
    <row r="10" spans="1:8" ht="15">
      <c r="A10" t="s">
        <v>273</v>
      </c>
      <c r="D10" s="8">
        <v>6</v>
      </c>
      <c r="H10" s="8">
        <v>4</v>
      </c>
    </row>
    <row r="11" spans="1:8" ht="15">
      <c r="A11" t="s">
        <v>274</v>
      </c>
      <c r="D11" s="8">
        <v>6</v>
      </c>
      <c r="H11" s="8">
        <v>5</v>
      </c>
    </row>
    <row r="12" spans="1:8" ht="15">
      <c r="A12" t="s">
        <v>260</v>
      </c>
      <c r="D12" s="8">
        <v>6</v>
      </c>
      <c r="H12" s="8">
        <v>10</v>
      </c>
    </row>
    <row r="13" spans="1:8" ht="15">
      <c r="A13" t="s">
        <v>242</v>
      </c>
      <c r="D13" s="8">
        <v>6</v>
      </c>
      <c r="H13" s="8">
        <v>9</v>
      </c>
    </row>
    <row r="14" spans="1:8" ht="15">
      <c r="A14" t="s">
        <v>275</v>
      </c>
      <c r="D14" s="8">
        <v>5</v>
      </c>
      <c r="H14" s="8">
        <v>8</v>
      </c>
    </row>
    <row r="15" spans="1:8" ht="15">
      <c r="A15" t="s">
        <v>258</v>
      </c>
      <c r="D15" s="8">
        <v>5</v>
      </c>
      <c r="H15" s="8">
        <v>2</v>
      </c>
    </row>
    <row r="16" spans="1:8" ht="15">
      <c r="A16" t="s">
        <v>250</v>
      </c>
      <c r="D16" s="8">
        <v>4</v>
      </c>
      <c r="H16" s="8">
        <v>3</v>
      </c>
    </row>
    <row r="17" spans="1:8" ht="15">
      <c r="A17" t="s">
        <v>276</v>
      </c>
      <c r="D17" s="8">
        <v>3</v>
      </c>
      <c r="H17" s="8">
        <v>4</v>
      </c>
    </row>
    <row r="18" spans="1:8" ht="15">
      <c r="A18" t="s">
        <v>246</v>
      </c>
      <c r="D18" s="8">
        <v>3</v>
      </c>
      <c r="H18" s="8">
        <v>3</v>
      </c>
    </row>
    <row r="19" spans="1:8" ht="15">
      <c r="A19" t="s">
        <v>277</v>
      </c>
      <c r="D19" s="8">
        <v>3</v>
      </c>
      <c r="H19" s="8">
        <v>2</v>
      </c>
    </row>
    <row r="20" spans="1:8" ht="15">
      <c r="A20" t="s">
        <v>244</v>
      </c>
      <c r="D20" s="8">
        <v>2</v>
      </c>
      <c r="H20" s="8">
        <v>3</v>
      </c>
    </row>
    <row r="21" spans="1:8" ht="15">
      <c r="A21" t="s">
        <v>278</v>
      </c>
      <c r="D21" s="8">
        <v>4</v>
      </c>
      <c r="H21" s="8">
        <v>3</v>
      </c>
    </row>
    <row r="23" spans="1:8" ht="15">
      <c r="A23" t="s">
        <v>12</v>
      </c>
      <c r="D23" t="s">
        <v>279</v>
      </c>
      <c r="H23" t="s">
        <v>279</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0.7109375" style="0" customWidth="1"/>
    <col min="4" max="4" width="8.7109375" style="0" customWidth="1"/>
    <col min="5" max="5" width="49.7109375" style="0" customWidth="1"/>
    <col min="6" max="6" width="8.7109375" style="0" customWidth="1"/>
    <col min="7" max="7" width="26.7109375" style="0" customWidth="1"/>
    <col min="8" max="8" width="8.7109375" style="0" customWidth="1"/>
    <col min="9" max="9" width="24.7109375" style="0" customWidth="1"/>
    <col min="10" max="16384" width="8.7109375" style="0" customWidth="1"/>
  </cols>
  <sheetData>
    <row r="2" spans="1:6" ht="15" customHeight="1">
      <c r="A2" s="1" t="s">
        <v>280</v>
      </c>
      <c r="B2" s="1"/>
      <c r="C2" s="1"/>
      <c r="D2" s="1"/>
      <c r="E2" s="1"/>
      <c r="F2" s="1"/>
    </row>
    <row r="5" spans="1:9" ht="39.75" customHeight="1">
      <c r="A5" s="3" t="s">
        <v>281</v>
      </c>
      <c r="C5" s="3" t="s">
        <v>282</v>
      </c>
      <c r="E5" s="3" t="s">
        <v>283</v>
      </c>
      <c r="G5" s="2" t="s">
        <v>284</v>
      </c>
      <c r="I5" s="3" t="s">
        <v>285</v>
      </c>
    </row>
    <row r="6" ht="15">
      <c r="A6" s="3" t="s">
        <v>286</v>
      </c>
    </row>
    <row r="7" spans="1:9" ht="15">
      <c r="A7" t="s">
        <v>287</v>
      </c>
      <c r="C7" s="8">
        <v>48</v>
      </c>
      <c r="E7" t="s">
        <v>288</v>
      </c>
      <c r="G7" t="s">
        <v>289</v>
      </c>
      <c r="I7" t="s">
        <v>290</v>
      </c>
    </row>
    <row r="8" spans="1:9" ht="15">
      <c r="A8" t="s">
        <v>291</v>
      </c>
      <c r="C8" s="8">
        <v>44</v>
      </c>
      <c r="E8" t="s">
        <v>288</v>
      </c>
      <c r="G8" t="s">
        <v>289</v>
      </c>
      <c r="I8" t="s">
        <v>290</v>
      </c>
    </row>
    <row r="9" spans="1:9" ht="15">
      <c r="A9" t="s">
        <v>292</v>
      </c>
      <c r="C9" s="8">
        <v>49</v>
      </c>
      <c r="E9" t="s">
        <v>288</v>
      </c>
      <c r="G9" t="s">
        <v>289</v>
      </c>
      <c r="I9" t="s">
        <v>290</v>
      </c>
    </row>
    <row r="10" spans="1:9" ht="15">
      <c r="A10" t="s">
        <v>293</v>
      </c>
      <c r="C10" s="8">
        <v>46</v>
      </c>
      <c r="E10" t="s">
        <v>288</v>
      </c>
      <c r="G10" t="s">
        <v>289</v>
      </c>
      <c r="I10" t="s">
        <v>290</v>
      </c>
    </row>
    <row r="11" ht="15">
      <c r="A11" s="3" t="s">
        <v>294</v>
      </c>
    </row>
    <row r="12" spans="1:9" ht="15">
      <c r="A12" t="s">
        <v>295</v>
      </c>
      <c r="C12" s="8">
        <v>48</v>
      </c>
      <c r="E12" t="s">
        <v>296</v>
      </c>
      <c r="G12" t="s">
        <v>289</v>
      </c>
      <c r="I12" t="s">
        <v>297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7" width="8.7109375" style="0" customWidth="1"/>
    <col min="8" max="8" width="4.7109375" style="0" customWidth="1"/>
    <col min="9" max="11" width="8.7109375" style="0" customWidth="1"/>
    <col min="12" max="12" width="10.7109375" style="0" customWidth="1"/>
    <col min="13" max="16384" width="8.7109375" style="0" customWidth="1"/>
  </cols>
  <sheetData>
    <row r="2" spans="1:6" ht="15" customHeight="1">
      <c r="A2" s="1" t="s">
        <v>298</v>
      </c>
      <c r="B2" s="1"/>
      <c r="C2" s="1"/>
      <c r="D2" s="1"/>
      <c r="E2" s="1"/>
      <c r="F2" s="1"/>
    </row>
    <row r="5" spans="3:12" ht="15">
      <c r="C5" s="4" t="s">
        <v>299</v>
      </c>
      <c r="D5" s="4"/>
      <c r="E5" s="4"/>
      <c r="F5" s="4"/>
      <c r="G5" s="4"/>
      <c r="H5" s="4"/>
      <c r="I5" s="4"/>
      <c r="J5" s="4"/>
      <c r="K5" s="4"/>
      <c r="L5" s="4"/>
    </row>
    <row r="6" spans="1:12" ht="39.75" customHeight="1">
      <c r="A6" s="3" t="s">
        <v>281</v>
      </c>
      <c r="C6" s="1" t="s">
        <v>300</v>
      </c>
      <c r="D6" s="1"/>
      <c r="G6" s="1" t="s">
        <v>301</v>
      </c>
      <c r="H6" s="1"/>
      <c r="K6" s="1" t="s">
        <v>302</v>
      </c>
      <c r="L6" s="1"/>
    </row>
    <row r="7" ht="15">
      <c r="A7" s="3" t="s">
        <v>303</v>
      </c>
    </row>
    <row r="8" spans="1:12" ht="15">
      <c r="A8" t="s">
        <v>287</v>
      </c>
      <c r="D8" s="16">
        <v>30625</v>
      </c>
      <c r="H8" t="s">
        <v>304</v>
      </c>
      <c r="L8" s="16">
        <v>30625</v>
      </c>
    </row>
    <row r="9" spans="1:12" ht="15">
      <c r="A9" t="s">
        <v>291</v>
      </c>
      <c r="D9" s="16">
        <v>30625</v>
      </c>
      <c r="H9" t="s">
        <v>304</v>
      </c>
      <c r="L9" s="16">
        <v>30625</v>
      </c>
    </row>
    <row r="10" spans="1:12" ht="15">
      <c r="A10" t="s">
        <v>292</v>
      </c>
      <c r="D10" s="16">
        <v>31875</v>
      </c>
      <c r="H10" t="s">
        <v>304</v>
      </c>
      <c r="L10" s="16">
        <v>31875</v>
      </c>
    </row>
    <row r="11" spans="1:12" ht="15">
      <c r="A11" t="s">
        <v>293</v>
      </c>
      <c r="D11" s="16">
        <v>30625</v>
      </c>
      <c r="H11" t="s">
        <v>304</v>
      </c>
      <c r="L11" s="16">
        <v>30625</v>
      </c>
    </row>
    <row r="12" ht="15">
      <c r="A12" s="3" t="s">
        <v>294</v>
      </c>
    </row>
    <row r="13" spans="1:12" ht="15">
      <c r="A13" t="s">
        <v>295</v>
      </c>
      <c r="D13" t="s">
        <v>304</v>
      </c>
      <c r="H13" t="s">
        <v>304</v>
      </c>
      <c r="L13" t="s">
        <v>304</v>
      </c>
    </row>
    <row r="14" ht="15">
      <c r="A14" s="3" t="s">
        <v>305</v>
      </c>
    </row>
    <row r="15" spans="1:12" ht="15">
      <c r="A15" t="s">
        <v>306</v>
      </c>
      <c r="D15" t="s">
        <v>304</v>
      </c>
      <c r="H15" t="s">
        <v>304</v>
      </c>
      <c r="L15" t="s">
        <v>304</v>
      </c>
    </row>
  </sheetData>
  <sheetProtection selectLockedCells="1" selectUnlockedCells="1"/>
  <mergeCells count="5">
    <mergeCell ref="A2:F2"/>
    <mergeCell ref="C5:L5"/>
    <mergeCell ref="C6:D6"/>
    <mergeCell ref="G6:H6"/>
    <mergeCell ref="K6:L6"/>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8.00390625" defaultRowHeight="15"/>
  <cols>
    <col min="1" max="1" width="65.7109375" style="0" customWidth="1"/>
    <col min="2" max="2" width="8.7109375" style="0" customWidth="1"/>
    <col min="3" max="3" width="20.7109375" style="0" customWidth="1"/>
    <col min="4" max="4" width="8.7109375" style="0" customWidth="1"/>
    <col min="5" max="5" width="29.7109375" style="0" customWidth="1"/>
    <col min="6" max="6" width="8.7109375" style="0" customWidth="1"/>
    <col min="7" max="7" width="49.7109375" style="0" customWidth="1"/>
    <col min="8" max="16384" width="8.7109375" style="0" customWidth="1"/>
  </cols>
  <sheetData>
    <row r="2" spans="1:6" ht="15" customHeight="1">
      <c r="A2" s="1" t="s">
        <v>307</v>
      </c>
      <c r="B2" s="1"/>
      <c r="C2" s="1"/>
      <c r="D2" s="1"/>
      <c r="E2" s="1"/>
      <c r="F2" s="1"/>
    </row>
    <row r="5" spans="1:7" ht="15">
      <c r="A5" s="2" t="s">
        <v>308</v>
      </c>
      <c r="C5" s="3" t="s">
        <v>309</v>
      </c>
      <c r="E5" s="2" t="s">
        <v>310</v>
      </c>
      <c r="G5" s="2" t="s">
        <v>311</v>
      </c>
    </row>
    <row r="6" spans="1:7" ht="15">
      <c r="A6" s="10" t="s">
        <v>312</v>
      </c>
      <c r="C6" t="s">
        <v>313</v>
      </c>
      <c r="E6" s="8">
        <v>447729</v>
      </c>
      <c r="G6" t="s">
        <v>314</v>
      </c>
    </row>
    <row r="7" spans="1:7" ht="15">
      <c r="A7" s="10" t="s">
        <v>315</v>
      </c>
      <c r="C7" t="s">
        <v>313</v>
      </c>
      <c r="E7" s="8">
        <v>354893</v>
      </c>
      <c r="G7" s="9">
        <v>5.2</v>
      </c>
    </row>
    <row r="8" ht="15">
      <c r="A8" s="3" t="s">
        <v>286</v>
      </c>
    </row>
    <row r="9" spans="1:7" ht="15">
      <c r="A9" t="s">
        <v>287</v>
      </c>
      <c r="C9" t="s">
        <v>313</v>
      </c>
      <c r="E9" s="8">
        <v>5000</v>
      </c>
      <c r="G9" t="s">
        <v>316</v>
      </c>
    </row>
    <row r="10" spans="1:7" ht="15">
      <c r="A10" t="s">
        <v>291</v>
      </c>
      <c r="C10" t="s">
        <v>313</v>
      </c>
      <c r="E10" t="s">
        <v>18</v>
      </c>
      <c r="G10" t="s">
        <v>316</v>
      </c>
    </row>
    <row r="11" spans="1:7" ht="15">
      <c r="A11" t="s">
        <v>292</v>
      </c>
      <c r="C11" t="s">
        <v>313</v>
      </c>
      <c r="E11" t="s">
        <v>18</v>
      </c>
      <c r="G11" t="s">
        <v>316</v>
      </c>
    </row>
    <row r="12" spans="1:7" ht="15">
      <c r="A12" t="s">
        <v>293</v>
      </c>
      <c r="C12" t="s">
        <v>313</v>
      </c>
      <c r="E12" s="8">
        <v>29500</v>
      </c>
      <c r="G12" t="s">
        <v>316</v>
      </c>
    </row>
    <row r="13" ht="15">
      <c r="A13" s="3" t="s">
        <v>294</v>
      </c>
    </row>
    <row r="14" spans="1:7" ht="15">
      <c r="A14" s="10" t="s">
        <v>317</v>
      </c>
      <c r="C14" t="s">
        <v>313</v>
      </c>
      <c r="E14" s="8">
        <v>667</v>
      </c>
      <c r="G14" t="s">
        <v>316</v>
      </c>
    </row>
    <row r="15" ht="15">
      <c r="A15" s="3" t="s">
        <v>305</v>
      </c>
    </row>
    <row r="16" spans="1:7" ht="15">
      <c r="A16" t="s">
        <v>318</v>
      </c>
      <c r="C16" t="s">
        <v>313</v>
      </c>
      <c r="E16" s="8">
        <v>5750</v>
      </c>
      <c r="G16" t="s">
        <v>316</v>
      </c>
    </row>
    <row r="17" spans="1:7" ht="15">
      <c r="A17" t="s">
        <v>319</v>
      </c>
      <c r="C17" t="s">
        <v>313</v>
      </c>
      <c r="E17" s="8">
        <v>40917</v>
      </c>
      <c r="G17" t="s">
        <v>316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G21"/>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38.7109375" style="0" customWidth="1"/>
    <col min="4" max="4" width="8.7109375" style="0" customWidth="1"/>
    <col min="5" max="5" width="34.7109375" style="0" customWidth="1"/>
    <col min="6" max="6" width="8.7109375" style="0" customWidth="1"/>
    <col min="7" max="7" width="23.7109375" style="0" customWidth="1"/>
    <col min="8" max="16384" width="8.7109375" style="0" customWidth="1"/>
  </cols>
  <sheetData>
    <row r="2" spans="1:6" ht="15" customHeight="1">
      <c r="A2" s="1" t="s">
        <v>320</v>
      </c>
      <c r="B2" s="1"/>
      <c r="C2" s="1"/>
      <c r="D2" s="1"/>
      <c r="E2" s="1"/>
      <c r="F2" s="1"/>
    </row>
    <row r="5" spans="1:7" ht="15">
      <c r="A5" s="3" t="s">
        <v>321</v>
      </c>
      <c r="C5" s="4" t="s">
        <v>322</v>
      </c>
      <c r="D5" s="4"/>
      <c r="E5" s="4"/>
      <c r="F5" s="4"/>
      <c r="G5" s="4"/>
    </row>
    <row r="6" spans="1:7" ht="39.75" customHeight="1">
      <c r="A6" s="3" t="s">
        <v>286</v>
      </c>
      <c r="C6" s="2" t="s">
        <v>323</v>
      </c>
      <c r="E6" s="2" t="s">
        <v>324</v>
      </c>
      <c r="G6" s="3" t="s">
        <v>12</v>
      </c>
    </row>
    <row r="7" spans="1:7" ht="15">
      <c r="A7" t="s">
        <v>325</v>
      </c>
      <c r="C7" t="s">
        <v>326</v>
      </c>
      <c r="E7" t="s">
        <v>327</v>
      </c>
      <c r="G7" t="s">
        <v>328</v>
      </c>
    </row>
    <row r="8" spans="1:7" ht="15">
      <c r="A8" t="s">
        <v>291</v>
      </c>
      <c r="C8" t="s">
        <v>304</v>
      </c>
      <c r="E8" t="s">
        <v>329</v>
      </c>
      <c r="G8" t="s">
        <v>329</v>
      </c>
    </row>
    <row r="9" spans="1:7" ht="15">
      <c r="A9" t="s">
        <v>292</v>
      </c>
      <c r="C9" t="s">
        <v>304</v>
      </c>
      <c r="E9" t="s">
        <v>328</v>
      </c>
      <c r="G9" t="s">
        <v>328</v>
      </c>
    </row>
    <row r="10" spans="1:7" ht="15">
      <c r="A10" t="s">
        <v>293</v>
      </c>
      <c r="C10" t="s">
        <v>330</v>
      </c>
      <c r="E10" t="s">
        <v>328</v>
      </c>
      <c r="G10" t="s">
        <v>328</v>
      </c>
    </row>
    <row r="11" spans="2:7" ht="15">
      <c r="B11" s="5"/>
      <c r="C11" s="5"/>
      <c r="D11" s="5"/>
      <c r="E11" s="5"/>
      <c r="F11" s="5"/>
      <c r="G11" s="5"/>
    </row>
    <row r="12" ht="15">
      <c r="A12" s="3" t="s">
        <v>294</v>
      </c>
    </row>
    <row r="13" spans="1:7" ht="15">
      <c r="A13" t="s">
        <v>331</v>
      </c>
      <c r="C13" t="s">
        <v>332</v>
      </c>
      <c r="E13" t="s">
        <v>328</v>
      </c>
      <c r="G13" t="s">
        <v>328</v>
      </c>
    </row>
    <row r="14" spans="2:7" ht="15">
      <c r="B14" s="5"/>
      <c r="C14" s="5"/>
      <c r="D14" s="5"/>
      <c r="E14" s="5"/>
      <c r="F14" s="5"/>
      <c r="G14" s="5"/>
    </row>
    <row r="15" ht="15">
      <c r="A15" s="3" t="s">
        <v>333</v>
      </c>
    </row>
    <row r="16" spans="1:7" ht="15">
      <c r="A16" t="s">
        <v>318</v>
      </c>
      <c r="C16" t="s">
        <v>334</v>
      </c>
      <c r="E16" t="s">
        <v>329</v>
      </c>
      <c r="G16" t="s">
        <v>327</v>
      </c>
    </row>
    <row r="17" spans="2:7" ht="15">
      <c r="B17" s="5"/>
      <c r="C17" s="5"/>
      <c r="D17" s="5"/>
      <c r="E17" s="5"/>
      <c r="F17" s="5"/>
      <c r="G17" s="5"/>
    </row>
    <row r="18" ht="15">
      <c r="A18" s="3" t="s">
        <v>335</v>
      </c>
    </row>
    <row r="19" spans="1:7" ht="15">
      <c r="A19" t="s">
        <v>336</v>
      </c>
      <c r="C19" t="s">
        <v>337</v>
      </c>
      <c r="E19" t="s">
        <v>329</v>
      </c>
      <c r="G19" t="s">
        <v>329</v>
      </c>
    </row>
    <row r="20" spans="1:7" ht="15">
      <c r="A20" t="s">
        <v>338</v>
      </c>
      <c r="C20" t="s">
        <v>337</v>
      </c>
      <c r="E20" t="s">
        <v>329</v>
      </c>
      <c r="G20" t="s">
        <v>329</v>
      </c>
    </row>
    <row r="21" spans="1:7" ht="15">
      <c r="A21" t="s">
        <v>339</v>
      </c>
      <c r="C21" t="s">
        <v>337</v>
      </c>
      <c r="E21" t="s">
        <v>327</v>
      </c>
      <c r="G21" t="s">
        <v>327</v>
      </c>
    </row>
  </sheetData>
  <sheetProtection selectLockedCells="1" selectUnlockedCells="1"/>
  <mergeCells count="11">
    <mergeCell ref="A2:F2"/>
    <mergeCell ref="C5:G5"/>
    <mergeCell ref="B11:C11"/>
    <mergeCell ref="D11:E11"/>
    <mergeCell ref="F11:G11"/>
    <mergeCell ref="B14:C14"/>
    <mergeCell ref="D14:E14"/>
    <mergeCell ref="F14:G14"/>
    <mergeCell ref="B17:C17"/>
    <mergeCell ref="D17:E17"/>
    <mergeCell ref="F17:G17"/>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80.8515625" style="0" customWidth="1"/>
    <col min="4" max="16384" width="8.7109375" style="0" customWidth="1"/>
  </cols>
  <sheetData>
    <row r="2" spans="1:6" ht="15" customHeight="1">
      <c r="A2" s="1" t="s">
        <v>340</v>
      </c>
      <c r="B2" s="1"/>
      <c r="C2" s="1"/>
      <c r="D2" s="1"/>
      <c r="E2" s="1"/>
      <c r="F2" s="1"/>
    </row>
    <row r="5" spans="1:3" ht="15">
      <c r="A5" t="s">
        <v>341</v>
      </c>
      <c r="C5" t="e">
        <f>#N/A</f>
        <v>#N/A</v>
      </c>
    </row>
    <row r="6" spans="1:3" ht="15">
      <c r="A6" t="s">
        <v>341</v>
      </c>
      <c r="C6" t="e">
        <f>#N/A</f>
        <v>#N/A</v>
      </c>
    </row>
    <row r="7" spans="1:3" ht="15">
      <c r="A7" t="s">
        <v>342</v>
      </c>
      <c r="C7">
        <f>2.9167%-1.75%</f>
        <v>0</v>
      </c>
    </row>
    <row r="8" ht="15">
      <c r="C8">
        <f>1.1667%</f>
        <v>0</v>
      </c>
    </row>
    <row r="9" ht="15">
      <c r="C9" t="e">
        <f>#N/A</f>
        <v>#VALUE!</v>
      </c>
    </row>
    <row r="10" ht="15">
      <c r="C10" t="e">
        <f>#N/A</f>
        <v>#VALUE!</v>
      </c>
    </row>
    <row r="11" ht="15">
      <c r="C11">
        <f>0.5833%+0.1267%</f>
        <v>0</v>
      </c>
    </row>
    <row r="12" ht="15">
      <c r="C12">
        <f>0.71%</f>
        <v>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3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2" spans="1:6" ht="15" customHeight="1">
      <c r="A2" s="1" t="s">
        <v>343</v>
      </c>
      <c r="B2" s="1"/>
      <c r="C2" s="1"/>
      <c r="D2" s="1"/>
      <c r="E2" s="1"/>
      <c r="F2" s="1"/>
    </row>
    <row r="5" spans="3:4" ht="15">
      <c r="C5" s="4" t="s">
        <v>270</v>
      </c>
      <c r="D5" s="4"/>
    </row>
    <row r="6" ht="15">
      <c r="A6" s="3" t="s">
        <v>344</v>
      </c>
    </row>
    <row r="7" ht="15">
      <c r="A7" s="10" t="s">
        <v>345</v>
      </c>
    </row>
    <row r="8" spans="1:4" ht="15">
      <c r="A8" s="10" t="s">
        <v>346</v>
      </c>
      <c r="C8" s="6">
        <v>110724241</v>
      </c>
      <c r="D8" s="6"/>
    </row>
    <row r="9" spans="1:4" ht="15">
      <c r="A9" s="10" t="s">
        <v>347</v>
      </c>
      <c r="D9" s="8">
        <v>6987450</v>
      </c>
    </row>
    <row r="10" spans="1:4" ht="15">
      <c r="A10" s="10" t="s">
        <v>348</v>
      </c>
      <c r="D10" s="8">
        <v>732695</v>
      </c>
    </row>
    <row r="11" spans="1:4" ht="15">
      <c r="A11" s="10" t="s">
        <v>349</v>
      </c>
      <c r="D11" s="8">
        <v>2467500</v>
      </c>
    </row>
    <row r="12" spans="1:4" ht="15">
      <c r="A12" s="10" t="s">
        <v>350</v>
      </c>
      <c r="D12" s="8">
        <v>163374</v>
      </c>
    </row>
    <row r="14" spans="1:4" ht="15">
      <c r="A14" s="2" t="s">
        <v>351</v>
      </c>
      <c r="D14" s="8">
        <v>121075260</v>
      </c>
    </row>
    <row r="16" ht="15">
      <c r="A16" s="3" t="s">
        <v>352</v>
      </c>
    </row>
    <row r="17" spans="1:4" ht="15">
      <c r="A17" s="10" t="s">
        <v>353</v>
      </c>
      <c r="D17" s="8">
        <v>479547</v>
      </c>
    </row>
    <row r="18" spans="1:4" ht="15">
      <c r="A18" s="10" t="s">
        <v>354</v>
      </c>
      <c r="D18" s="8">
        <v>990000</v>
      </c>
    </row>
    <row r="19" spans="1:4" ht="15">
      <c r="A19" s="10" t="s">
        <v>355</v>
      </c>
      <c r="D19" s="8">
        <v>2323250</v>
      </c>
    </row>
    <row r="20" spans="1:4" ht="15">
      <c r="A20" s="10" t="s">
        <v>356</v>
      </c>
      <c r="D20" s="8">
        <v>24650000</v>
      </c>
    </row>
    <row r="21" spans="1:4" ht="15">
      <c r="A21" s="10" t="s">
        <v>357</v>
      </c>
      <c r="D21" s="8">
        <v>150246</v>
      </c>
    </row>
    <row r="22" spans="1:4" ht="15">
      <c r="A22" s="10" t="s">
        <v>358</v>
      </c>
      <c r="D22" s="8">
        <v>266432</v>
      </c>
    </row>
    <row r="23" spans="1:4" ht="15">
      <c r="A23" s="10" t="s">
        <v>359</v>
      </c>
      <c r="D23" s="8">
        <v>143680</v>
      </c>
    </row>
    <row r="25" spans="1:4" ht="15">
      <c r="A25" s="2" t="s">
        <v>360</v>
      </c>
      <c r="D25" s="8">
        <v>29003155</v>
      </c>
    </row>
    <row r="27" ht="15">
      <c r="A27" s="2" t="s">
        <v>361</v>
      </c>
    </row>
    <row r="28" spans="1:4" ht="15">
      <c r="A28" s="10" t="s">
        <v>362</v>
      </c>
      <c r="D28" s="8">
        <v>6851</v>
      </c>
    </row>
    <row r="29" spans="1:4" ht="15">
      <c r="A29" s="10" t="s">
        <v>363</v>
      </c>
      <c r="D29" s="8">
        <v>97251174</v>
      </c>
    </row>
    <row r="30" spans="1:4" ht="15">
      <c r="A30" s="10" t="s">
        <v>364</v>
      </c>
      <c r="D30" s="7">
        <v>-1392528</v>
      </c>
    </row>
    <row r="31" spans="1:4" ht="15">
      <c r="A31" s="10" t="s">
        <v>365</v>
      </c>
      <c r="D31" s="8">
        <v>311988</v>
      </c>
    </row>
    <row r="32" spans="1:4" ht="15">
      <c r="A32" s="10" t="s">
        <v>366</v>
      </c>
      <c r="D32" s="7">
        <v>-4105380</v>
      </c>
    </row>
    <row r="34" spans="1:4" ht="15">
      <c r="A34" s="2" t="s">
        <v>367</v>
      </c>
      <c r="C34" s="6">
        <v>92072105</v>
      </c>
      <c r="D34" s="6"/>
    </row>
    <row r="36" spans="1:4" ht="15">
      <c r="A36" s="2" t="s">
        <v>368</v>
      </c>
      <c r="C36" s="6">
        <v>121075260</v>
      </c>
      <c r="D36" s="6"/>
    </row>
    <row r="38" spans="1:4" ht="15">
      <c r="A38" s="2" t="s">
        <v>369</v>
      </c>
      <c r="C38" s="12">
        <v>13.44</v>
      </c>
      <c r="D38" s="12"/>
    </row>
  </sheetData>
  <sheetProtection selectLockedCells="1" selectUnlockedCells="1"/>
  <mergeCells count="6">
    <mergeCell ref="A2:F2"/>
    <mergeCell ref="C5:D5"/>
    <mergeCell ref="C8:D8"/>
    <mergeCell ref="C34:D34"/>
    <mergeCell ref="C36:D36"/>
    <mergeCell ref="C38:D38"/>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T6"/>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5.7109375" style="0" customWidth="1"/>
    <col min="5" max="5" width="2.7109375" style="0" customWidth="1"/>
    <col min="6" max="7" width="8.7109375" style="0" customWidth="1"/>
    <col min="8" max="8" width="4.7109375" style="0" customWidth="1"/>
    <col min="9" max="9" width="2.7109375" style="0" customWidth="1"/>
    <col min="10" max="11" width="8.7109375" style="0" customWidth="1"/>
    <col min="12" max="12" width="4.7109375" style="0" customWidth="1"/>
    <col min="13" max="13" width="2.7109375" style="0" customWidth="1"/>
    <col min="14" max="15" width="8.7109375" style="0" customWidth="1"/>
    <col min="16" max="16" width="4.7109375" style="0" customWidth="1"/>
    <col min="17" max="19" width="8.7109375" style="0" customWidth="1"/>
    <col min="20" max="20" width="5.7109375" style="0" customWidth="1"/>
    <col min="21" max="16384" width="8.7109375" style="0" customWidth="1"/>
  </cols>
  <sheetData>
    <row r="2" spans="1:6" ht="15" customHeight="1">
      <c r="A2" s="1" t="s">
        <v>13</v>
      </c>
      <c r="B2" s="1"/>
      <c r="C2" s="1"/>
      <c r="D2" s="1"/>
      <c r="E2" s="1"/>
      <c r="F2" s="1"/>
    </row>
    <row r="5" spans="1:20" ht="15">
      <c r="A5" t="s">
        <v>14</v>
      </c>
      <c r="D5" t="s">
        <v>15</v>
      </c>
      <c r="E5" t="s">
        <v>16</v>
      </c>
      <c r="H5" t="s">
        <v>17</v>
      </c>
      <c r="I5" t="s">
        <v>16</v>
      </c>
      <c r="L5" t="s">
        <v>18</v>
      </c>
      <c r="P5" t="s">
        <v>19</v>
      </c>
      <c r="T5" t="s">
        <v>20</v>
      </c>
    </row>
    <row r="6" spans="1:20" ht="15">
      <c r="A6" t="s">
        <v>21</v>
      </c>
      <c r="D6" t="s">
        <v>22</v>
      </c>
      <c r="E6" t="s">
        <v>16</v>
      </c>
      <c r="H6" t="s">
        <v>23</v>
      </c>
      <c r="I6" t="s">
        <v>16</v>
      </c>
      <c r="L6" t="s">
        <v>24</v>
      </c>
      <c r="M6" t="s">
        <v>16</v>
      </c>
      <c r="P6" t="s">
        <v>25</v>
      </c>
      <c r="T6" t="s">
        <v>26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F33"/>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16384" width="8.7109375" style="0" customWidth="1"/>
  </cols>
  <sheetData>
    <row r="2" spans="1:6" ht="15" customHeight="1">
      <c r="A2" s="1" t="s">
        <v>370</v>
      </c>
      <c r="B2" s="1"/>
      <c r="C2" s="1"/>
      <c r="D2" s="1"/>
      <c r="E2" s="1"/>
      <c r="F2" s="1"/>
    </row>
    <row r="5" spans="3:4" ht="39.75" customHeight="1">
      <c r="C5" s="1" t="s">
        <v>371</v>
      </c>
      <c r="D5" s="1"/>
    </row>
    <row r="6" ht="15">
      <c r="A6" s="2" t="s">
        <v>372</v>
      </c>
    </row>
    <row r="7" ht="15">
      <c r="A7" s="10" t="s">
        <v>373</v>
      </c>
    </row>
    <row r="8" spans="1:4" ht="15">
      <c r="A8" t="s">
        <v>374</v>
      </c>
      <c r="C8" s="6">
        <v>2946599</v>
      </c>
      <c r="D8" s="6"/>
    </row>
    <row r="10" ht="15">
      <c r="A10" s="3" t="s">
        <v>375</v>
      </c>
    </row>
    <row r="11" spans="1:4" ht="15">
      <c r="A11" s="10" t="s">
        <v>376</v>
      </c>
      <c r="D11" s="8">
        <v>365433</v>
      </c>
    </row>
    <row r="12" spans="1:4" ht="15">
      <c r="A12" s="10" t="s">
        <v>377</v>
      </c>
      <c r="D12" s="8">
        <v>155913</v>
      </c>
    </row>
    <row r="13" spans="1:4" ht="15">
      <c r="A13" s="10" t="s">
        <v>378</v>
      </c>
      <c r="D13" s="8">
        <v>182995</v>
      </c>
    </row>
    <row r="14" spans="1:4" ht="15">
      <c r="A14" s="10" t="s">
        <v>379</v>
      </c>
      <c r="D14" s="8">
        <v>556076</v>
      </c>
    </row>
    <row r="16" spans="1:4" ht="15">
      <c r="A16" s="2" t="s">
        <v>380</v>
      </c>
      <c r="D16" s="8">
        <v>1260417</v>
      </c>
    </row>
    <row r="17" spans="1:4" ht="15">
      <c r="A17" s="10" t="s">
        <v>381</v>
      </c>
      <c r="D17" s="8">
        <v>1366043</v>
      </c>
    </row>
    <row r="19" spans="1:4" ht="15">
      <c r="A19" s="2" t="s">
        <v>382</v>
      </c>
      <c r="D19" s="8">
        <v>2626460</v>
      </c>
    </row>
    <row r="21" spans="1:4" ht="15">
      <c r="A21" s="2" t="s">
        <v>383</v>
      </c>
      <c r="D21" s="8">
        <v>320139</v>
      </c>
    </row>
    <row r="23" ht="15">
      <c r="A23" s="2" t="s">
        <v>384</v>
      </c>
    </row>
    <row r="24" spans="1:4" ht="15">
      <c r="A24" s="10" t="s">
        <v>385</v>
      </c>
      <c r="D24" s="8">
        <v>311988</v>
      </c>
    </row>
    <row r="25" ht="15">
      <c r="A25" s="10" t="s">
        <v>386</v>
      </c>
    </row>
    <row r="26" spans="1:4" ht="15">
      <c r="A26" s="10" t="s">
        <v>387</v>
      </c>
      <c r="D26" s="7">
        <v>-4105380</v>
      </c>
    </row>
    <row r="28" spans="1:4" ht="15">
      <c r="A28" s="2" t="s">
        <v>388</v>
      </c>
      <c r="D28" s="7">
        <v>-3793392</v>
      </c>
    </row>
    <row r="30" spans="1:4" ht="15">
      <c r="A30" s="2" t="s">
        <v>389</v>
      </c>
      <c r="C30" s="14">
        <v>-3473253</v>
      </c>
      <c r="D30" s="14"/>
    </row>
    <row r="32" spans="1:4" ht="15">
      <c r="A32" s="10" t="s">
        <v>390</v>
      </c>
      <c r="C32" s="15">
        <v>-0.51</v>
      </c>
      <c r="D32" s="15"/>
    </row>
    <row r="33" spans="1:4" ht="15">
      <c r="A33" s="10" t="s">
        <v>391</v>
      </c>
      <c r="C33" s="12">
        <v>0.05</v>
      </c>
      <c r="D33" s="12"/>
    </row>
  </sheetData>
  <sheetProtection selectLockedCells="1" selectUnlockedCells="1"/>
  <mergeCells count="6">
    <mergeCell ref="A2:F2"/>
    <mergeCell ref="C5:D5"/>
    <mergeCell ref="C8:D8"/>
    <mergeCell ref="C30:D30"/>
    <mergeCell ref="C32:D32"/>
    <mergeCell ref="C33:D33"/>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F30"/>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16384" width="8.7109375" style="0" customWidth="1"/>
  </cols>
  <sheetData>
    <row r="2" spans="1:6" ht="15" customHeight="1">
      <c r="A2" s="1" t="s">
        <v>392</v>
      </c>
      <c r="B2" s="1"/>
      <c r="C2" s="1"/>
      <c r="D2" s="1"/>
      <c r="E2" s="1"/>
      <c r="F2" s="1"/>
    </row>
    <row r="5" spans="3:4" ht="39.75" customHeight="1">
      <c r="C5" s="1" t="s">
        <v>371</v>
      </c>
      <c r="D5" s="1"/>
    </row>
    <row r="6" ht="15">
      <c r="A6" s="2" t="s">
        <v>393</v>
      </c>
    </row>
    <row r="7" spans="1:4" ht="15">
      <c r="A7" s="10" t="s">
        <v>383</v>
      </c>
      <c r="C7" s="6">
        <v>320139</v>
      </c>
      <c r="D7" s="6"/>
    </row>
    <row r="8" spans="1:4" ht="15">
      <c r="A8" s="10" t="s">
        <v>394</v>
      </c>
      <c r="D8" s="8">
        <v>311988</v>
      </c>
    </row>
    <row r="9" spans="1:4" ht="15">
      <c r="A9" s="10" t="s">
        <v>366</v>
      </c>
      <c r="D9" s="7">
        <v>-4105380</v>
      </c>
    </row>
    <row r="11" spans="1:4" ht="15">
      <c r="A11" s="2" t="s">
        <v>389</v>
      </c>
      <c r="D11" s="7">
        <v>-3473253</v>
      </c>
    </row>
    <row r="13" ht="15">
      <c r="A13" s="2" t="s">
        <v>395</v>
      </c>
    </row>
    <row r="14" spans="1:4" ht="15">
      <c r="A14" t="s">
        <v>396</v>
      </c>
      <c r="D14" s="7">
        <v>-1712667</v>
      </c>
    </row>
    <row r="16" ht="15">
      <c r="A16" s="2" t="s">
        <v>397</v>
      </c>
    </row>
    <row r="17" spans="1:4" ht="15">
      <c r="A17" s="10" t="s">
        <v>398</v>
      </c>
      <c r="D17" s="8">
        <v>102760000</v>
      </c>
    </row>
    <row r="18" spans="1:4" ht="15">
      <c r="A18" t="s">
        <v>399</v>
      </c>
      <c r="D18" s="7">
        <v>-5501975</v>
      </c>
    </row>
    <row r="20" spans="1:4" ht="15">
      <c r="A20" s="2" t="s">
        <v>400</v>
      </c>
      <c r="D20" s="8">
        <v>97258025</v>
      </c>
    </row>
    <row r="22" spans="1:4" ht="15">
      <c r="A22" s="2" t="s">
        <v>401</v>
      </c>
      <c r="D22" s="8">
        <v>92072105</v>
      </c>
    </row>
    <row r="23" ht="15">
      <c r="A23" s="2" t="s">
        <v>402</v>
      </c>
    </row>
    <row r="24" spans="1:4" ht="15">
      <c r="A24" s="10" t="s">
        <v>403</v>
      </c>
      <c r="D24" t="s">
        <v>18</v>
      </c>
    </row>
    <row r="25" spans="1:4" ht="15">
      <c r="A25" t="s">
        <v>404</v>
      </c>
      <c r="C25" s="6">
        <v>92072105</v>
      </c>
      <c r="D25" s="6"/>
    </row>
    <row r="27" spans="1:4" ht="15">
      <c r="A27" s="10" t="s">
        <v>405</v>
      </c>
      <c r="C27" s="14">
        <v>-1392528</v>
      </c>
      <c r="D27" s="14"/>
    </row>
    <row r="29" ht="15">
      <c r="A29" s="2" t="s">
        <v>406</v>
      </c>
    </row>
    <row r="30" spans="1:4" ht="15">
      <c r="A30" s="10" t="s">
        <v>407</v>
      </c>
      <c r="D30" s="8">
        <v>6850667</v>
      </c>
    </row>
  </sheetData>
  <sheetProtection selectLockedCells="1" selectUnlockedCells="1"/>
  <mergeCells count="5">
    <mergeCell ref="A2:F2"/>
    <mergeCell ref="C5:D5"/>
    <mergeCell ref="C7:D7"/>
    <mergeCell ref="C25:D25"/>
    <mergeCell ref="C27:D27"/>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F4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2" spans="1:6" ht="15" customHeight="1">
      <c r="A2" s="1" t="s">
        <v>408</v>
      </c>
      <c r="B2" s="1"/>
      <c r="C2" s="1"/>
      <c r="D2" s="1"/>
      <c r="E2" s="1"/>
      <c r="F2" s="1"/>
    </row>
    <row r="5" spans="3:4" ht="39.75" customHeight="1">
      <c r="C5" s="1" t="s">
        <v>371</v>
      </c>
      <c r="D5" s="1"/>
    </row>
    <row r="6" ht="15">
      <c r="A6" s="2" t="s">
        <v>409</v>
      </c>
    </row>
    <row r="7" spans="1:4" ht="15">
      <c r="A7" s="10" t="s">
        <v>410</v>
      </c>
      <c r="C7" s="14">
        <v>-3473253</v>
      </c>
      <c r="D7" s="14"/>
    </row>
    <row r="8" ht="15">
      <c r="A8" s="10" t="s">
        <v>411</v>
      </c>
    </row>
    <row r="9" spans="1:4" ht="15">
      <c r="A9" s="10" t="s">
        <v>412</v>
      </c>
      <c r="D9" s="8">
        <v>4105380</v>
      </c>
    </row>
    <row r="10" spans="1:4" ht="15">
      <c r="A10" s="10" t="s">
        <v>413</v>
      </c>
      <c r="D10" s="7">
        <v>-311988</v>
      </c>
    </row>
    <row r="11" spans="1:4" ht="15">
      <c r="A11" s="10" t="s">
        <v>414</v>
      </c>
      <c r="D11" s="7">
        <v>-136975</v>
      </c>
    </row>
    <row r="12" spans="1:4" ht="15">
      <c r="A12" s="10" t="s">
        <v>415</v>
      </c>
      <c r="D12" s="7">
        <v>-147545077</v>
      </c>
    </row>
    <row r="13" spans="1:4" ht="15">
      <c r="A13" s="10" t="s">
        <v>416</v>
      </c>
      <c r="D13" s="7">
        <v>-42074</v>
      </c>
    </row>
    <row r="14" spans="1:4" ht="15">
      <c r="A14" s="10" t="s">
        <v>417</v>
      </c>
      <c r="D14" s="8">
        <v>33206493</v>
      </c>
    </row>
    <row r="15" spans="1:4" ht="15">
      <c r="A15" s="10" t="s">
        <v>418</v>
      </c>
      <c r="D15" s="7">
        <v>-732695</v>
      </c>
    </row>
    <row r="16" spans="1:4" ht="15">
      <c r="A16" s="10" t="s">
        <v>419</v>
      </c>
      <c r="D16" s="7">
        <v>-2467500</v>
      </c>
    </row>
    <row r="17" spans="1:4" ht="15">
      <c r="A17" s="10" t="s">
        <v>420</v>
      </c>
      <c r="D17" s="7">
        <v>-163374</v>
      </c>
    </row>
    <row r="18" spans="1:4" ht="15">
      <c r="A18" s="10" t="s">
        <v>421</v>
      </c>
      <c r="D18" s="8">
        <v>2323250</v>
      </c>
    </row>
    <row r="19" spans="1:4" ht="15">
      <c r="A19" s="10" t="s">
        <v>422</v>
      </c>
      <c r="D19" s="8">
        <v>990000</v>
      </c>
    </row>
    <row r="20" spans="1:4" ht="15">
      <c r="A20" s="10" t="s">
        <v>423</v>
      </c>
      <c r="D20" s="8">
        <v>150246</v>
      </c>
    </row>
    <row r="21" spans="1:4" ht="15">
      <c r="A21" s="10" t="s">
        <v>424</v>
      </c>
      <c r="D21" s="8">
        <v>266432</v>
      </c>
    </row>
    <row r="22" spans="1:4" ht="15">
      <c r="A22" s="10" t="s">
        <v>425</v>
      </c>
      <c r="D22" s="8">
        <v>143680</v>
      </c>
    </row>
    <row r="24" spans="1:4" ht="15">
      <c r="A24" s="10" t="s">
        <v>426</v>
      </c>
      <c r="D24" s="7">
        <v>-113687455</v>
      </c>
    </row>
    <row r="26" ht="15">
      <c r="A26" s="2" t="s">
        <v>427</v>
      </c>
    </row>
    <row r="27" spans="1:4" ht="15">
      <c r="A27" s="10" t="s">
        <v>428</v>
      </c>
      <c r="D27" s="8">
        <v>102760000</v>
      </c>
    </row>
    <row r="28" spans="1:4" ht="15">
      <c r="A28" t="s">
        <v>399</v>
      </c>
      <c r="D28" s="7">
        <v>-5501975</v>
      </c>
    </row>
    <row r="29" spans="1:4" ht="15">
      <c r="A29" s="10" t="s">
        <v>429</v>
      </c>
      <c r="D29" s="7">
        <v>-1233120</v>
      </c>
    </row>
    <row r="30" spans="1:4" ht="15">
      <c r="A30" s="10" t="s">
        <v>430</v>
      </c>
      <c r="D30" s="8">
        <v>29000000</v>
      </c>
    </row>
    <row r="31" spans="1:4" ht="15">
      <c r="A31" s="10" t="s">
        <v>431</v>
      </c>
      <c r="D31" s="7">
        <v>-4350000</v>
      </c>
    </row>
    <row r="33" spans="1:4" ht="15">
      <c r="A33" s="10" t="s">
        <v>432</v>
      </c>
      <c r="D33" s="8">
        <v>120674905</v>
      </c>
    </row>
    <row r="35" spans="1:4" ht="15">
      <c r="A35" s="2" t="s">
        <v>433</v>
      </c>
      <c r="D35" s="8">
        <v>6987450</v>
      </c>
    </row>
    <row r="36" spans="1:4" ht="15">
      <c r="A36" s="2" t="s">
        <v>434</v>
      </c>
      <c r="D36" t="s">
        <v>18</v>
      </c>
    </row>
    <row r="38" spans="1:4" ht="15">
      <c r="A38" s="2" t="s">
        <v>435</v>
      </c>
      <c r="C38" s="6">
        <v>6987450</v>
      </c>
      <c r="D38" s="6"/>
    </row>
    <row r="40" ht="15">
      <c r="A40" s="2" t="s">
        <v>436</v>
      </c>
    </row>
    <row r="41" spans="1:4" ht="15">
      <c r="A41" t="s">
        <v>437</v>
      </c>
      <c r="C41" s="6">
        <v>5556</v>
      </c>
      <c r="D41" s="6"/>
    </row>
  </sheetData>
  <sheetProtection selectLockedCells="1" selectUnlockedCells="1"/>
  <mergeCells count="5">
    <mergeCell ref="A2:F2"/>
    <mergeCell ref="C5:D5"/>
    <mergeCell ref="C7:D7"/>
    <mergeCell ref="C38:D38"/>
    <mergeCell ref="C41:D41"/>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X43"/>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10.7109375" style="0" customWidth="1"/>
    <col min="4" max="4" width="8.7109375" style="0" customWidth="1"/>
    <col min="5" max="5" width="43.7109375" style="0" customWidth="1"/>
    <col min="6" max="7" width="8.7109375" style="0" customWidth="1"/>
    <col min="8" max="8" width="10.7109375" style="0" customWidth="1"/>
    <col min="9" max="9" width="5.7109375" style="0" customWidth="1"/>
    <col min="10" max="11" width="8.7109375" style="0" customWidth="1"/>
    <col min="12" max="12" width="5.7109375" style="0" customWidth="1"/>
    <col min="13" max="13" width="10.7109375" style="0" customWidth="1"/>
    <col min="14"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438</v>
      </c>
      <c r="B2" s="1"/>
      <c r="C2" s="1"/>
      <c r="D2" s="1"/>
      <c r="E2" s="1"/>
      <c r="F2" s="1"/>
    </row>
    <row r="5" spans="1:24" ht="39.75" customHeight="1">
      <c r="A5" s="3" t="s">
        <v>439</v>
      </c>
      <c r="C5" s="3" t="s">
        <v>440</v>
      </c>
      <c r="E5" s="3" t="s">
        <v>441</v>
      </c>
      <c r="G5" s="1" t="s">
        <v>442</v>
      </c>
      <c r="H5" s="1"/>
      <c r="K5" s="1" t="s">
        <v>443</v>
      </c>
      <c r="L5" s="1"/>
      <c r="O5" s="1" t="s">
        <v>444</v>
      </c>
      <c r="P5" s="1"/>
      <c r="S5" s="4" t="s">
        <v>445</v>
      </c>
      <c r="T5" s="4"/>
      <c r="W5" s="1" t="s">
        <v>446</v>
      </c>
      <c r="X5" s="1"/>
    </row>
    <row r="6" spans="1:17" ht="15">
      <c r="A6" s="4" t="s">
        <v>447</v>
      </c>
      <c r="B6" s="4"/>
      <c r="C6" s="4"/>
      <c r="D6" s="4"/>
      <c r="E6" s="4"/>
      <c r="F6" s="4"/>
      <c r="G6" s="4"/>
      <c r="H6" s="4"/>
      <c r="I6" s="4"/>
      <c r="J6" s="4"/>
      <c r="K6" s="4"/>
      <c r="L6" s="4"/>
      <c r="M6" s="4"/>
      <c r="N6" s="4"/>
      <c r="O6" s="4"/>
      <c r="P6" s="4"/>
      <c r="Q6" s="3"/>
    </row>
    <row r="7" spans="1:9" ht="15">
      <c r="A7" s="4" t="s">
        <v>448</v>
      </c>
      <c r="B7" s="4"/>
      <c r="C7" s="4"/>
      <c r="D7" s="4"/>
      <c r="E7" s="4"/>
      <c r="F7" s="4"/>
      <c r="G7" s="4"/>
      <c r="H7" s="4"/>
      <c r="I7" s="3"/>
    </row>
    <row r="8" spans="1:24" ht="15">
      <c r="A8" s="10" t="s">
        <v>449</v>
      </c>
      <c r="C8" t="s">
        <v>450</v>
      </c>
      <c r="E8" t="s">
        <v>237</v>
      </c>
      <c r="H8" t="s">
        <v>124</v>
      </c>
      <c r="L8" t="s">
        <v>451</v>
      </c>
      <c r="P8" s="8">
        <v>1209524</v>
      </c>
      <c r="S8" s="6">
        <v>1213365</v>
      </c>
      <c r="T8" s="6"/>
      <c r="W8" s="6">
        <v>1215571</v>
      </c>
      <c r="X8" s="6"/>
    </row>
    <row r="9" spans="1:24" ht="15">
      <c r="A9" t="s">
        <v>452</v>
      </c>
      <c r="C9" t="s">
        <v>453</v>
      </c>
      <c r="E9" t="s">
        <v>237</v>
      </c>
      <c r="H9" t="s">
        <v>454</v>
      </c>
      <c r="L9" t="s">
        <v>455</v>
      </c>
      <c r="P9" s="8">
        <v>987500</v>
      </c>
      <c r="T9" s="8">
        <v>978043</v>
      </c>
      <c r="X9" s="8">
        <v>972688</v>
      </c>
    </row>
    <row r="10" spans="1:24" ht="15">
      <c r="A10" t="s">
        <v>456</v>
      </c>
      <c r="C10" t="s">
        <v>457</v>
      </c>
      <c r="E10" t="s">
        <v>276</v>
      </c>
      <c r="H10" t="s">
        <v>458</v>
      </c>
      <c r="L10" t="s">
        <v>459</v>
      </c>
      <c r="P10" s="8">
        <v>1000000</v>
      </c>
      <c r="T10" s="8">
        <v>995085</v>
      </c>
      <c r="X10" s="8">
        <v>992500</v>
      </c>
    </row>
    <row r="11" spans="1:24" ht="39.75" customHeight="1">
      <c r="A11" s="10" t="s">
        <v>460</v>
      </c>
      <c r="C11" t="s">
        <v>461</v>
      </c>
      <c r="E11" s="10" t="s">
        <v>462</v>
      </c>
      <c r="H11" t="s">
        <v>463</v>
      </c>
      <c r="L11" t="s">
        <v>464</v>
      </c>
      <c r="P11" s="8">
        <v>478873</v>
      </c>
      <c r="T11" s="8">
        <v>488220</v>
      </c>
      <c r="X11" s="8">
        <v>476878</v>
      </c>
    </row>
    <row r="12" spans="1:24" ht="39.75" customHeight="1">
      <c r="A12" s="10" t="s">
        <v>465</v>
      </c>
      <c r="C12" t="s">
        <v>466</v>
      </c>
      <c r="E12" s="10" t="s">
        <v>467</v>
      </c>
      <c r="H12" t="s">
        <v>468</v>
      </c>
      <c r="L12" t="s">
        <v>469</v>
      </c>
      <c r="P12" s="8">
        <v>4000000</v>
      </c>
      <c r="T12" s="8">
        <v>3921236</v>
      </c>
      <c r="X12" s="8">
        <v>3900000</v>
      </c>
    </row>
    <row r="13" spans="1:24" ht="15">
      <c r="A13" t="s">
        <v>470</v>
      </c>
      <c r="C13" t="s">
        <v>471</v>
      </c>
      <c r="E13" t="s">
        <v>267</v>
      </c>
      <c r="H13" t="s">
        <v>472</v>
      </c>
      <c r="L13" t="s">
        <v>473</v>
      </c>
      <c r="P13" s="8">
        <v>987500</v>
      </c>
      <c r="T13" s="8">
        <v>982590</v>
      </c>
      <c r="X13" s="8">
        <v>967750</v>
      </c>
    </row>
    <row r="14" spans="1:24" ht="39.75" customHeight="1">
      <c r="A14" t="s">
        <v>474</v>
      </c>
      <c r="C14" t="s">
        <v>475</v>
      </c>
      <c r="E14" s="10" t="s">
        <v>476</v>
      </c>
      <c r="H14" t="s">
        <v>477</v>
      </c>
      <c r="L14" t="s">
        <v>478</v>
      </c>
      <c r="P14" s="8">
        <v>2966250</v>
      </c>
      <c r="T14" s="8">
        <v>2939107</v>
      </c>
      <c r="X14" s="8">
        <v>2936587</v>
      </c>
    </row>
    <row r="15" spans="1:24" ht="15">
      <c r="A15" s="10" t="s">
        <v>479</v>
      </c>
      <c r="C15" t="s">
        <v>480</v>
      </c>
      <c r="E15" t="s">
        <v>481</v>
      </c>
      <c r="H15" t="s">
        <v>477</v>
      </c>
      <c r="L15" t="s">
        <v>478</v>
      </c>
      <c r="P15" s="8">
        <v>2073930</v>
      </c>
      <c r="T15" s="8">
        <v>2054330</v>
      </c>
      <c r="X15" s="8">
        <v>2033747</v>
      </c>
    </row>
    <row r="16" spans="1:24" ht="39.75" customHeight="1">
      <c r="A16" s="10" t="s">
        <v>482</v>
      </c>
      <c r="C16" t="s">
        <v>483</v>
      </c>
      <c r="E16" s="10" t="s">
        <v>484</v>
      </c>
      <c r="H16" t="s">
        <v>485</v>
      </c>
      <c r="L16" t="s">
        <v>486</v>
      </c>
      <c r="P16" s="8">
        <v>2992500</v>
      </c>
      <c r="T16" s="8">
        <v>2964467</v>
      </c>
      <c r="X16" s="8">
        <v>2812950</v>
      </c>
    </row>
    <row r="17" spans="1:24" ht="39.75" customHeight="1">
      <c r="A17" t="s">
        <v>487</v>
      </c>
      <c r="C17" t="s">
        <v>488</v>
      </c>
      <c r="E17" s="10" t="s">
        <v>489</v>
      </c>
      <c r="H17" t="s">
        <v>124</v>
      </c>
      <c r="L17" t="s">
        <v>18</v>
      </c>
      <c r="P17" s="8">
        <v>2000000</v>
      </c>
      <c r="T17" s="8">
        <v>2000000</v>
      </c>
      <c r="X17" s="8">
        <v>1990000</v>
      </c>
    </row>
    <row r="18" spans="1:24" ht="15">
      <c r="A18" t="s">
        <v>490</v>
      </c>
      <c r="C18" t="s">
        <v>491</v>
      </c>
      <c r="E18" t="s">
        <v>267</v>
      </c>
      <c r="H18" t="s">
        <v>458</v>
      </c>
      <c r="L18" t="s">
        <v>459</v>
      </c>
      <c r="P18" s="8">
        <v>2493750</v>
      </c>
      <c r="T18" s="8">
        <v>2481331</v>
      </c>
      <c r="X18" s="8">
        <v>2475047</v>
      </c>
    </row>
    <row r="19" spans="1:24" ht="39.75" customHeight="1">
      <c r="A19" s="10" t="s">
        <v>492</v>
      </c>
      <c r="C19" t="s">
        <v>493</v>
      </c>
      <c r="E19" s="10" t="s">
        <v>494</v>
      </c>
      <c r="H19" t="s">
        <v>495</v>
      </c>
      <c r="L19" t="s">
        <v>496</v>
      </c>
      <c r="M19" s="7">
        <v>-7</v>
      </c>
      <c r="P19" s="8">
        <v>6981823</v>
      </c>
      <c r="T19" s="8">
        <v>6523240</v>
      </c>
      <c r="X19" s="8">
        <v>6283641</v>
      </c>
    </row>
    <row r="20" spans="1:24" ht="39.75" customHeight="1">
      <c r="A20" s="10" t="s">
        <v>497</v>
      </c>
      <c r="C20" t="s">
        <v>498</v>
      </c>
      <c r="E20" s="10" t="s">
        <v>499</v>
      </c>
      <c r="H20" t="s">
        <v>124</v>
      </c>
      <c r="L20" t="s">
        <v>500</v>
      </c>
      <c r="P20" s="8">
        <v>5476250</v>
      </c>
      <c r="T20" s="8">
        <v>5525637</v>
      </c>
      <c r="X20" s="8">
        <v>5202437</v>
      </c>
    </row>
    <row r="21" spans="1:24" ht="15">
      <c r="A21" s="10" t="s">
        <v>501</v>
      </c>
      <c r="C21" t="s">
        <v>502</v>
      </c>
      <c r="E21" t="s">
        <v>276</v>
      </c>
      <c r="H21" t="s">
        <v>503</v>
      </c>
      <c r="L21" t="s">
        <v>504</v>
      </c>
      <c r="P21" s="8">
        <v>2992500</v>
      </c>
      <c r="T21" s="8">
        <v>2978487</v>
      </c>
      <c r="X21" s="8">
        <v>2895244</v>
      </c>
    </row>
    <row r="22" spans="1:24" ht="39.75" customHeight="1">
      <c r="A22" t="s">
        <v>505</v>
      </c>
      <c r="C22" t="s">
        <v>506</v>
      </c>
      <c r="E22" s="10" t="s">
        <v>507</v>
      </c>
      <c r="H22" t="s">
        <v>508</v>
      </c>
      <c r="L22" t="s">
        <v>509</v>
      </c>
      <c r="P22" s="8">
        <v>4987500</v>
      </c>
      <c r="T22" s="8">
        <v>4847186</v>
      </c>
      <c r="X22" s="8">
        <v>4713187</v>
      </c>
    </row>
    <row r="23" spans="1:24" ht="15">
      <c r="A23" t="s">
        <v>510</v>
      </c>
      <c r="C23" t="s">
        <v>511</v>
      </c>
      <c r="E23" t="s">
        <v>267</v>
      </c>
      <c r="H23" t="s">
        <v>458</v>
      </c>
      <c r="L23" t="s">
        <v>459</v>
      </c>
      <c r="P23" s="8">
        <v>1995000</v>
      </c>
      <c r="T23" s="8">
        <v>1966025</v>
      </c>
      <c r="X23" s="8">
        <v>1895250</v>
      </c>
    </row>
    <row r="24" spans="1:24" ht="39.75" customHeight="1">
      <c r="A24" t="s">
        <v>512</v>
      </c>
      <c r="C24" t="s">
        <v>513</v>
      </c>
      <c r="E24" s="10" t="s">
        <v>514</v>
      </c>
      <c r="H24" t="s">
        <v>515</v>
      </c>
      <c r="L24" t="s">
        <v>486</v>
      </c>
      <c r="P24" s="8">
        <v>3990000</v>
      </c>
      <c r="T24" s="8">
        <v>3951886</v>
      </c>
      <c r="X24" s="8">
        <v>3670800</v>
      </c>
    </row>
    <row r="25" spans="1:24" ht="39.75" customHeight="1">
      <c r="A25" s="10" t="s">
        <v>516</v>
      </c>
      <c r="C25" t="s">
        <v>517</v>
      </c>
      <c r="E25" s="10" t="s">
        <v>514</v>
      </c>
      <c r="H25" s="9">
        <v>5</v>
      </c>
      <c r="I25" t="s">
        <v>518</v>
      </c>
      <c r="L25" t="s">
        <v>519</v>
      </c>
      <c r="P25" s="8">
        <v>5498048</v>
      </c>
      <c r="T25" s="8">
        <v>4675936</v>
      </c>
      <c r="X25" s="8">
        <v>3802818</v>
      </c>
    </row>
    <row r="26" spans="1:24" ht="39.75" customHeight="1">
      <c r="A26" s="10" t="s">
        <v>520</v>
      </c>
      <c r="C26" t="s">
        <v>521</v>
      </c>
      <c r="E26" s="10" t="s">
        <v>522</v>
      </c>
      <c r="H26" t="s">
        <v>523</v>
      </c>
      <c r="L26" t="s">
        <v>524</v>
      </c>
      <c r="P26" s="8">
        <v>1995000</v>
      </c>
      <c r="T26" s="8">
        <v>1976257</v>
      </c>
      <c r="X26" s="8">
        <v>1900237</v>
      </c>
    </row>
    <row r="27" spans="1:24" ht="15">
      <c r="A27" t="s">
        <v>525</v>
      </c>
      <c r="C27" t="s">
        <v>526</v>
      </c>
      <c r="E27" t="s">
        <v>250</v>
      </c>
      <c r="H27" t="s">
        <v>477</v>
      </c>
      <c r="L27" t="s">
        <v>478</v>
      </c>
      <c r="P27" s="8">
        <v>997500</v>
      </c>
      <c r="T27" s="8">
        <v>987986</v>
      </c>
      <c r="X27" s="8">
        <v>982537</v>
      </c>
    </row>
    <row r="28" spans="1:24" ht="15">
      <c r="A28" t="s">
        <v>527</v>
      </c>
      <c r="C28" t="s">
        <v>528</v>
      </c>
      <c r="E28" t="s">
        <v>237</v>
      </c>
      <c r="H28" t="s">
        <v>529</v>
      </c>
      <c r="L28" t="s">
        <v>519</v>
      </c>
      <c r="P28" s="8">
        <v>2992500</v>
      </c>
      <c r="T28" s="8">
        <v>2963597</v>
      </c>
      <c r="X28" s="8">
        <v>2891503</v>
      </c>
    </row>
    <row r="29" spans="1:24" ht="15">
      <c r="A29" s="10" t="s">
        <v>530</v>
      </c>
      <c r="C29" t="s">
        <v>531</v>
      </c>
      <c r="E29" t="s">
        <v>267</v>
      </c>
      <c r="H29" t="s">
        <v>454</v>
      </c>
      <c r="L29" t="s">
        <v>504</v>
      </c>
      <c r="P29" s="8">
        <v>2992500</v>
      </c>
      <c r="T29" s="8">
        <v>2963943</v>
      </c>
      <c r="X29" s="8">
        <v>2708212</v>
      </c>
    </row>
    <row r="30" spans="1:24" ht="39.75" customHeight="1">
      <c r="A30" t="s">
        <v>532</v>
      </c>
      <c r="C30" t="s">
        <v>533</v>
      </c>
      <c r="E30" s="10" t="s">
        <v>462</v>
      </c>
      <c r="H30" t="s">
        <v>534</v>
      </c>
      <c r="L30" t="s">
        <v>18</v>
      </c>
      <c r="P30" s="8">
        <v>3000000</v>
      </c>
      <c r="T30" s="8">
        <v>3000000</v>
      </c>
      <c r="X30" s="8">
        <v>2970000</v>
      </c>
    </row>
    <row r="31" spans="1:24" ht="39.75" customHeight="1">
      <c r="A31" s="10" t="s">
        <v>535</v>
      </c>
      <c r="C31" t="s">
        <v>536</v>
      </c>
      <c r="E31" s="10" t="s">
        <v>537</v>
      </c>
      <c r="H31" t="s">
        <v>515</v>
      </c>
      <c r="L31" t="s">
        <v>486</v>
      </c>
      <c r="P31" s="8">
        <v>2992500</v>
      </c>
      <c r="T31" s="8">
        <v>2964848</v>
      </c>
      <c r="X31" s="8">
        <v>2917688</v>
      </c>
    </row>
    <row r="32" spans="1:24" ht="39.75" customHeight="1">
      <c r="A32" s="10" t="s">
        <v>538</v>
      </c>
      <c r="C32" t="s">
        <v>539</v>
      </c>
      <c r="E32" s="10" t="s">
        <v>522</v>
      </c>
      <c r="H32" t="s">
        <v>503</v>
      </c>
      <c r="L32" t="s">
        <v>504</v>
      </c>
      <c r="P32" s="8">
        <v>1835472</v>
      </c>
      <c r="T32" s="8">
        <v>1831420</v>
      </c>
      <c r="X32" s="8">
        <v>1807940</v>
      </c>
    </row>
    <row r="33" spans="1:24" ht="15">
      <c r="A33" t="s">
        <v>540</v>
      </c>
      <c r="C33" t="s">
        <v>541</v>
      </c>
      <c r="E33" t="s">
        <v>250</v>
      </c>
      <c r="H33" t="s">
        <v>454</v>
      </c>
      <c r="L33" t="s">
        <v>519</v>
      </c>
      <c r="P33" s="8">
        <v>2000000</v>
      </c>
      <c r="T33" s="8">
        <v>1980598</v>
      </c>
      <c r="X33" s="8">
        <v>1962500</v>
      </c>
    </row>
    <row r="34" spans="1:24" ht="39.75" customHeight="1">
      <c r="A34" s="10" t="s">
        <v>542</v>
      </c>
      <c r="C34" t="s">
        <v>543</v>
      </c>
      <c r="E34" s="10" t="s">
        <v>544</v>
      </c>
      <c r="H34" t="s">
        <v>477</v>
      </c>
      <c r="L34" t="s">
        <v>478</v>
      </c>
      <c r="P34" s="8">
        <v>4968750</v>
      </c>
      <c r="T34" s="8">
        <v>4923769</v>
      </c>
      <c r="X34" s="8">
        <v>4819688</v>
      </c>
    </row>
    <row r="35" spans="1:24" ht="15">
      <c r="A35" t="s">
        <v>545</v>
      </c>
      <c r="C35" t="s">
        <v>546</v>
      </c>
      <c r="E35" t="s">
        <v>258</v>
      </c>
      <c r="H35" t="s">
        <v>477</v>
      </c>
      <c r="L35" t="s">
        <v>478</v>
      </c>
      <c r="P35" s="8">
        <v>2992500</v>
      </c>
      <c r="T35" s="8">
        <v>2964110</v>
      </c>
      <c r="X35" s="8">
        <v>2827913</v>
      </c>
    </row>
    <row r="36" spans="1:24" ht="39.75" customHeight="1">
      <c r="A36" s="10" t="s">
        <v>547</v>
      </c>
      <c r="C36" t="s">
        <v>548</v>
      </c>
      <c r="E36" s="10" t="s">
        <v>476</v>
      </c>
      <c r="H36" t="s">
        <v>477</v>
      </c>
      <c r="L36" t="s">
        <v>478</v>
      </c>
      <c r="P36" s="8">
        <v>2992500</v>
      </c>
      <c r="T36" s="8">
        <v>2964480</v>
      </c>
      <c r="X36" s="8">
        <v>2887763</v>
      </c>
    </row>
    <row r="37" spans="1:24" ht="39.75" customHeight="1">
      <c r="A37" s="10" t="s">
        <v>549</v>
      </c>
      <c r="C37" t="s">
        <v>550</v>
      </c>
      <c r="E37" s="10" t="s">
        <v>476</v>
      </c>
      <c r="H37" t="s">
        <v>551</v>
      </c>
      <c r="L37" t="s">
        <v>524</v>
      </c>
      <c r="P37" s="8">
        <v>1496250</v>
      </c>
      <c r="T37" s="8">
        <v>1489223</v>
      </c>
      <c r="X37" s="8">
        <v>1406475</v>
      </c>
    </row>
    <row r="38" spans="1:24" ht="39.75" customHeight="1">
      <c r="A38" s="10" t="s">
        <v>552</v>
      </c>
      <c r="C38" t="s">
        <v>553</v>
      </c>
      <c r="E38" s="10" t="s">
        <v>494</v>
      </c>
      <c r="H38" t="s">
        <v>515</v>
      </c>
      <c r="L38" t="s">
        <v>486</v>
      </c>
      <c r="P38" s="8">
        <v>4750000</v>
      </c>
      <c r="T38" s="8">
        <v>4694273</v>
      </c>
      <c r="X38" s="8">
        <v>4690625</v>
      </c>
    </row>
    <row r="39" spans="1:24" ht="15">
      <c r="A39" s="10" t="s">
        <v>554</v>
      </c>
      <c r="C39" t="s">
        <v>555</v>
      </c>
      <c r="E39" t="s">
        <v>267</v>
      </c>
      <c r="H39" t="s">
        <v>556</v>
      </c>
      <c r="L39" t="s">
        <v>557</v>
      </c>
      <c r="P39" s="8">
        <v>2992500</v>
      </c>
      <c r="T39" s="8">
        <v>2963172</v>
      </c>
      <c r="X39" s="8">
        <v>2812950</v>
      </c>
    </row>
    <row r="40" spans="1:24" ht="39.75" customHeight="1">
      <c r="A40" t="s">
        <v>558</v>
      </c>
      <c r="C40" t="s">
        <v>559</v>
      </c>
      <c r="E40" s="10" t="s">
        <v>467</v>
      </c>
      <c r="H40" t="s">
        <v>472</v>
      </c>
      <c r="L40" t="s">
        <v>560</v>
      </c>
      <c r="P40" s="8">
        <v>3500000</v>
      </c>
      <c r="T40" s="8">
        <v>3465501</v>
      </c>
      <c r="X40" s="8">
        <v>3430000</v>
      </c>
    </row>
    <row r="41" spans="1:24" ht="39.75" customHeight="1">
      <c r="A41" t="s">
        <v>561</v>
      </c>
      <c r="C41" t="s">
        <v>562</v>
      </c>
      <c r="E41" s="10" t="s">
        <v>462</v>
      </c>
      <c r="H41" t="s">
        <v>563</v>
      </c>
      <c r="L41" t="s">
        <v>18</v>
      </c>
      <c r="P41" s="8">
        <v>4000000</v>
      </c>
      <c r="T41" s="8">
        <v>4355966</v>
      </c>
      <c r="X41" s="8">
        <v>4080000</v>
      </c>
    </row>
    <row r="43" spans="1:24" ht="15" customHeight="1">
      <c r="A43" s="1" t="s">
        <v>564</v>
      </c>
      <c r="B43" s="1"/>
      <c r="C43" s="1"/>
      <c r="D43" s="1"/>
      <c r="E43" s="1"/>
      <c r="F43" s="1"/>
      <c r="G43" s="1"/>
      <c r="H43" s="1"/>
      <c r="I43" s="1"/>
      <c r="J43" s="1"/>
      <c r="K43" s="1"/>
      <c r="L43" s="1"/>
      <c r="M43" s="3"/>
      <c r="S43" s="6">
        <v>97975314</v>
      </c>
      <c r="T43" s="6"/>
      <c r="W43" s="6">
        <v>94333126</v>
      </c>
      <c r="X43" s="6"/>
    </row>
  </sheetData>
  <sheetProtection selectLockedCells="1" selectUnlockedCells="1"/>
  <mergeCells count="13">
    <mergeCell ref="A2:F2"/>
    <mergeCell ref="G5:H5"/>
    <mergeCell ref="K5:L5"/>
    <mergeCell ref="O5:P5"/>
    <mergeCell ref="S5:T5"/>
    <mergeCell ref="W5:X5"/>
    <mergeCell ref="A6:P6"/>
    <mergeCell ref="A7:H7"/>
    <mergeCell ref="S8:T8"/>
    <mergeCell ref="W8:X8"/>
    <mergeCell ref="A43:L43"/>
    <mergeCell ref="S43:T43"/>
    <mergeCell ref="W43:X43"/>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X25"/>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10.7109375" style="0" customWidth="1"/>
    <col min="4" max="4" width="8.7109375" style="0" customWidth="1"/>
    <col min="5" max="5" width="33.7109375" style="0" customWidth="1"/>
    <col min="6" max="7" width="8.7109375" style="0" customWidth="1"/>
    <col min="8" max="8" width="6.7109375" style="0" customWidth="1"/>
    <col min="9" max="11" width="8.7109375" style="0" customWidth="1"/>
    <col min="12" max="12" width="5.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438</v>
      </c>
      <c r="B2" s="1"/>
      <c r="C2" s="1"/>
      <c r="D2" s="1"/>
      <c r="E2" s="1"/>
      <c r="F2" s="1"/>
    </row>
    <row r="5" spans="1:24" ht="39.75" customHeight="1">
      <c r="A5" s="3" t="s">
        <v>565</v>
      </c>
      <c r="C5" s="3" t="s">
        <v>440</v>
      </c>
      <c r="E5" s="3" t="s">
        <v>441</v>
      </c>
      <c r="G5" s="1" t="s">
        <v>442</v>
      </c>
      <c r="H5" s="1"/>
      <c r="K5" s="1" t="s">
        <v>566</v>
      </c>
      <c r="L5" s="1"/>
      <c r="O5" s="1" t="s">
        <v>444</v>
      </c>
      <c r="P5" s="1"/>
      <c r="S5" s="4" t="s">
        <v>445</v>
      </c>
      <c r="T5" s="4"/>
      <c r="W5" s="1" t="s">
        <v>446</v>
      </c>
      <c r="X5" s="1"/>
    </row>
    <row r="6" ht="15">
      <c r="A6" s="3" t="s">
        <v>567</v>
      </c>
    </row>
    <row r="7" spans="1:24" ht="15">
      <c r="A7" t="s">
        <v>568</v>
      </c>
      <c r="C7" t="s">
        <v>569</v>
      </c>
      <c r="E7" t="s">
        <v>276</v>
      </c>
      <c r="H7" t="s">
        <v>570</v>
      </c>
      <c r="L7" t="s">
        <v>571</v>
      </c>
      <c r="P7" s="8">
        <v>1000000</v>
      </c>
      <c r="S7" s="6">
        <v>995000</v>
      </c>
      <c r="T7" s="6"/>
      <c r="W7" s="6">
        <v>985000</v>
      </c>
      <c r="X7" s="6"/>
    </row>
    <row r="8" spans="1:24" ht="39.75" customHeight="1">
      <c r="A8" t="s">
        <v>572</v>
      </c>
      <c r="C8" t="s">
        <v>573</v>
      </c>
      <c r="E8" s="10" t="s">
        <v>476</v>
      </c>
      <c r="H8" t="s">
        <v>574</v>
      </c>
      <c r="L8" t="s">
        <v>575</v>
      </c>
      <c r="P8" s="8">
        <v>4000000</v>
      </c>
      <c r="T8" s="8">
        <v>3942406</v>
      </c>
      <c r="X8" s="8">
        <v>3940000</v>
      </c>
    </row>
    <row r="9" spans="1:24" ht="39.75" customHeight="1">
      <c r="A9" t="s">
        <v>576</v>
      </c>
      <c r="C9" t="s">
        <v>577</v>
      </c>
      <c r="E9" s="10" t="s">
        <v>578</v>
      </c>
      <c r="H9" t="s">
        <v>574</v>
      </c>
      <c r="L9" t="s">
        <v>579</v>
      </c>
      <c r="P9" s="8">
        <v>1500000</v>
      </c>
      <c r="T9" s="8">
        <v>1485581</v>
      </c>
      <c r="X9" s="8">
        <v>1380000</v>
      </c>
    </row>
    <row r="10" spans="1:24" ht="39.75" customHeight="1">
      <c r="A10" t="s">
        <v>580</v>
      </c>
      <c r="C10" t="s">
        <v>581</v>
      </c>
      <c r="E10" s="10" t="s">
        <v>582</v>
      </c>
      <c r="H10" t="s">
        <v>583</v>
      </c>
      <c r="L10" t="s">
        <v>18</v>
      </c>
      <c r="P10" s="8">
        <v>2000000</v>
      </c>
      <c r="T10" s="8">
        <v>1965834</v>
      </c>
      <c r="X10" s="8">
        <v>2020000</v>
      </c>
    </row>
    <row r="11" spans="1:24" ht="15">
      <c r="A11" t="s">
        <v>584</v>
      </c>
      <c r="C11" t="s">
        <v>585</v>
      </c>
      <c r="E11" t="s">
        <v>239</v>
      </c>
      <c r="H11" t="s">
        <v>508</v>
      </c>
      <c r="L11" t="s">
        <v>586</v>
      </c>
      <c r="P11" s="8">
        <v>1000000</v>
      </c>
      <c r="T11" s="8">
        <v>990624</v>
      </c>
      <c r="X11" s="8">
        <v>960000</v>
      </c>
    </row>
    <row r="13" spans="1:24" ht="15">
      <c r="A13" s="3" t="s">
        <v>587</v>
      </c>
      <c r="T13" s="8">
        <v>9379445</v>
      </c>
      <c r="X13" s="8">
        <v>9285000</v>
      </c>
    </row>
    <row r="15" ht="15">
      <c r="A15" s="3" t="s">
        <v>588</v>
      </c>
    </row>
    <row r="16" spans="1:24" ht="39.75" customHeight="1">
      <c r="A16" t="s">
        <v>589</v>
      </c>
      <c r="C16" t="s">
        <v>590</v>
      </c>
      <c r="E16" s="10" t="s">
        <v>591</v>
      </c>
      <c r="H16" t="s">
        <v>592</v>
      </c>
      <c r="L16" t="s">
        <v>18</v>
      </c>
      <c r="P16" s="8">
        <v>1500000</v>
      </c>
      <c r="T16" s="8">
        <v>1524891</v>
      </c>
      <c r="X16" s="8">
        <v>1155000</v>
      </c>
    </row>
    <row r="17" spans="1:24" ht="39.75" customHeight="1">
      <c r="A17" t="s">
        <v>593</v>
      </c>
      <c r="C17" t="s">
        <v>594</v>
      </c>
      <c r="E17" s="10" t="s">
        <v>595</v>
      </c>
      <c r="H17" t="s">
        <v>596</v>
      </c>
      <c r="L17" t="s">
        <v>18</v>
      </c>
      <c r="P17" s="8">
        <v>3762500</v>
      </c>
      <c r="T17" s="8">
        <v>3688091</v>
      </c>
      <c r="X17" s="8">
        <v>3687250</v>
      </c>
    </row>
    <row r="18" spans="1:24" ht="39.75" customHeight="1">
      <c r="A18" t="s">
        <v>597</v>
      </c>
      <c r="C18" t="s">
        <v>594</v>
      </c>
      <c r="E18" s="10" t="s">
        <v>595</v>
      </c>
      <c r="H18" t="s">
        <v>18</v>
      </c>
      <c r="L18" t="s">
        <v>18</v>
      </c>
      <c r="P18" s="8">
        <v>2206000</v>
      </c>
      <c r="T18" s="8">
        <v>2161880</v>
      </c>
      <c r="X18" s="8">
        <v>2161880</v>
      </c>
    </row>
    <row r="20" spans="1:24" ht="15">
      <c r="A20" s="3" t="s">
        <v>598</v>
      </c>
      <c r="T20" s="8">
        <v>7374862</v>
      </c>
      <c r="X20" s="8">
        <v>7004130</v>
      </c>
    </row>
    <row r="22" ht="15">
      <c r="A22" s="3" t="s">
        <v>599</v>
      </c>
    </row>
    <row r="23" spans="1:24" ht="39.75" customHeight="1">
      <c r="A23" t="s">
        <v>600</v>
      </c>
      <c r="C23" t="s">
        <v>18</v>
      </c>
      <c r="E23" s="10" t="s">
        <v>595</v>
      </c>
      <c r="H23" t="s">
        <v>601</v>
      </c>
      <c r="L23" t="s">
        <v>18</v>
      </c>
      <c r="P23" s="8">
        <v>158</v>
      </c>
      <c r="T23" s="8">
        <v>95000</v>
      </c>
      <c r="X23" s="8">
        <v>96985</v>
      </c>
    </row>
    <row r="25" spans="1:24" ht="15">
      <c r="A25" s="3" t="s">
        <v>602</v>
      </c>
      <c r="T25" s="8">
        <v>95000</v>
      </c>
      <c r="X25" s="8">
        <v>96985</v>
      </c>
    </row>
  </sheetData>
  <sheetProtection selectLockedCells="1" selectUnlockedCells="1"/>
  <mergeCells count="8">
    <mergeCell ref="A2:F2"/>
    <mergeCell ref="G5:H5"/>
    <mergeCell ref="K5:L5"/>
    <mergeCell ref="O5:P5"/>
    <mergeCell ref="S5:T5"/>
    <mergeCell ref="W5:X5"/>
    <mergeCell ref="S7:T7"/>
    <mergeCell ref="W7:X7"/>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U22"/>
  <sheetViews>
    <sheetView workbookViewId="0" topLeftCell="A1">
      <selection activeCell="A1" sqref="A1"/>
    </sheetView>
  </sheetViews>
  <sheetFormatPr defaultColWidth="8.00390625" defaultRowHeight="15"/>
  <cols>
    <col min="1" max="1" width="65.7109375" style="0" customWidth="1"/>
    <col min="2" max="4" width="8.7109375" style="0" customWidth="1"/>
    <col min="5" max="5" width="26.7109375" style="0" customWidth="1"/>
    <col min="6" max="6" width="8.7109375" style="0" customWidth="1"/>
    <col min="7" max="7" width="14.7109375" style="0" customWidth="1"/>
    <col min="8" max="8" width="8.7109375" style="0" customWidth="1"/>
    <col min="9" max="9" width="34.7109375" style="0" customWidth="1"/>
    <col min="10"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1" t="s">
        <v>438</v>
      </c>
      <c r="B2" s="1"/>
      <c r="C2" s="1"/>
      <c r="D2" s="1"/>
      <c r="E2" s="1"/>
      <c r="F2" s="1"/>
    </row>
    <row r="5" spans="1:20" ht="39.75" customHeight="1">
      <c r="A5" s="3" t="s">
        <v>565</v>
      </c>
      <c r="C5" s="3" t="s">
        <v>440</v>
      </c>
      <c r="E5" s="3" t="s">
        <v>441</v>
      </c>
      <c r="G5" s="2" t="s">
        <v>442</v>
      </c>
      <c r="I5" s="2" t="s">
        <v>603</v>
      </c>
      <c r="K5" s="1" t="s">
        <v>444</v>
      </c>
      <c r="L5" s="1"/>
      <c r="O5" s="4" t="s">
        <v>445</v>
      </c>
      <c r="P5" s="4"/>
      <c r="S5" s="4" t="s">
        <v>604</v>
      </c>
      <c r="T5" s="4"/>
    </row>
    <row r="6" ht="15">
      <c r="A6" s="3" t="s">
        <v>605</v>
      </c>
    </row>
    <row r="7" spans="2:21" ht="15">
      <c r="B7" s="5"/>
      <c r="C7" s="5"/>
      <c r="D7" s="5"/>
      <c r="E7" s="5"/>
      <c r="F7" s="5"/>
      <c r="G7" s="5"/>
      <c r="H7" s="5"/>
      <c r="I7" s="5"/>
      <c r="J7" s="13"/>
      <c r="K7" s="13"/>
      <c r="L7" s="13"/>
      <c r="M7" s="13"/>
      <c r="N7" s="13"/>
      <c r="O7" s="13"/>
      <c r="P7" s="13"/>
      <c r="Q7" s="13"/>
      <c r="R7" s="13"/>
      <c r="S7" s="13"/>
      <c r="T7" s="13"/>
      <c r="U7" s="13"/>
    </row>
    <row r="8" spans="1:20" ht="39.75" customHeight="1">
      <c r="A8" s="10" t="s">
        <v>606</v>
      </c>
      <c r="C8" t="s">
        <v>18</v>
      </c>
      <c r="E8" s="10" t="s">
        <v>607</v>
      </c>
      <c r="G8" t="s">
        <v>18</v>
      </c>
      <c r="I8" t="s">
        <v>18</v>
      </c>
      <c r="L8" s="8">
        <v>8</v>
      </c>
      <c r="O8" s="6">
        <v>5000</v>
      </c>
      <c r="P8" s="6"/>
      <c r="S8" s="6">
        <v>5000</v>
      </c>
      <c r="T8" s="6"/>
    </row>
    <row r="10" spans="1:20" ht="15">
      <c r="A10" s="3" t="s">
        <v>608</v>
      </c>
      <c r="P10" s="8">
        <v>5000</v>
      </c>
      <c r="T10" s="8">
        <v>5000</v>
      </c>
    </row>
    <row r="12" spans="1:20" ht="15">
      <c r="A12" s="3" t="s">
        <v>609</v>
      </c>
      <c r="P12" s="8">
        <v>114829621</v>
      </c>
      <c r="T12" s="8">
        <v>110724241</v>
      </c>
    </row>
    <row r="14" spans="1:20" ht="15">
      <c r="A14" s="3" t="s">
        <v>610</v>
      </c>
      <c r="L14" s="8">
        <v>6987450</v>
      </c>
      <c r="P14" s="8">
        <v>6987450</v>
      </c>
      <c r="T14" s="8">
        <v>6987450</v>
      </c>
    </row>
    <row r="17" spans="1:20" ht="15">
      <c r="A17" s="3" t="s">
        <v>611</v>
      </c>
      <c r="O17" s="6">
        <v>121817071</v>
      </c>
      <c r="P17" s="6"/>
      <c r="S17" s="6">
        <v>117711691</v>
      </c>
      <c r="T17" s="6"/>
    </row>
    <row r="20" spans="1:20" ht="15">
      <c r="A20" s="3" t="s">
        <v>612</v>
      </c>
      <c r="T20" s="7">
        <v>-25639586</v>
      </c>
    </row>
    <row r="21" spans="2:21" ht="15">
      <c r="B21" s="5"/>
      <c r="C21" s="5"/>
      <c r="D21" s="5"/>
      <c r="E21" s="5"/>
      <c r="F21" s="5"/>
      <c r="G21" s="5"/>
      <c r="H21" s="5"/>
      <c r="I21" s="5"/>
      <c r="J21" s="13"/>
      <c r="K21" s="13"/>
      <c r="L21" s="13"/>
      <c r="M21" s="13"/>
      <c r="N21" s="13"/>
      <c r="O21" s="13"/>
      <c r="P21" s="13"/>
      <c r="Q21" s="13"/>
      <c r="R21" s="13"/>
      <c r="S21" s="13"/>
      <c r="T21" s="13"/>
      <c r="U21" s="13"/>
    </row>
    <row r="22" spans="1:20" ht="15">
      <c r="A22" s="3" t="s">
        <v>613</v>
      </c>
      <c r="S22" s="6">
        <v>92072105</v>
      </c>
      <c r="T22" s="6"/>
    </row>
  </sheetData>
  <sheetProtection selectLockedCells="1" selectUnlockedCells="1"/>
  <mergeCells count="23">
    <mergeCell ref="A2:F2"/>
    <mergeCell ref="K5:L5"/>
    <mergeCell ref="O5:P5"/>
    <mergeCell ref="S5:T5"/>
    <mergeCell ref="B7:C7"/>
    <mergeCell ref="D7:E7"/>
    <mergeCell ref="F7:G7"/>
    <mergeCell ref="H7:I7"/>
    <mergeCell ref="J7:M7"/>
    <mergeCell ref="N7:Q7"/>
    <mergeCell ref="R7:U7"/>
    <mergeCell ref="O8:P8"/>
    <mergeCell ref="S8:T8"/>
    <mergeCell ref="O17:P17"/>
    <mergeCell ref="S17:T17"/>
    <mergeCell ref="B21:C21"/>
    <mergeCell ref="D21:E21"/>
    <mergeCell ref="F21:G21"/>
    <mergeCell ref="H21:I21"/>
    <mergeCell ref="J21:M21"/>
    <mergeCell ref="N21:Q21"/>
    <mergeCell ref="R21:U21"/>
    <mergeCell ref="S22:T22"/>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614</v>
      </c>
      <c r="B2" s="1"/>
      <c r="C2" s="1"/>
      <c r="D2" s="1"/>
      <c r="E2" s="1"/>
      <c r="F2" s="1"/>
    </row>
    <row r="5" spans="3:8" ht="15" customHeight="1">
      <c r="C5" s="1" t="s">
        <v>270</v>
      </c>
      <c r="D5" s="1"/>
      <c r="E5" s="1"/>
      <c r="F5" s="1"/>
      <c r="G5" s="1"/>
      <c r="H5" s="1"/>
    </row>
    <row r="6" spans="3:8" ht="15">
      <c r="C6" s="4" t="s">
        <v>445</v>
      </c>
      <c r="D6" s="4"/>
      <c r="G6" s="4" t="s">
        <v>615</v>
      </c>
      <c r="H6" s="4"/>
    </row>
    <row r="7" spans="1:8" ht="15">
      <c r="A7" t="s">
        <v>616</v>
      </c>
      <c r="C7" s="6">
        <v>97975314</v>
      </c>
      <c r="D7" s="6"/>
      <c r="G7" s="6">
        <v>94333126</v>
      </c>
      <c r="H7" s="6"/>
    </row>
    <row r="8" spans="1:8" ht="15">
      <c r="A8" t="s">
        <v>617</v>
      </c>
      <c r="D8" s="8">
        <v>9379445</v>
      </c>
      <c r="H8" s="8">
        <v>9285000</v>
      </c>
    </row>
    <row r="9" spans="1:8" ht="15">
      <c r="A9" s="10" t="s">
        <v>618</v>
      </c>
      <c r="D9" s="8">
        <v>7374862</v>
      </c>
      <c r="H9" s="8">
        <v>7004130</v>
      </c>
    </row>
    <row r="10" spans="1:8" ht="15">
      <c r="A10" s="10" t="s">
        <v>619</v>
      </c>
      <c r="D10" s="8">
        <v>100000</v>
      </c>
      <c r="H10" s="8">
        <v>101985</v>
      </c>
    </row>
    <row r="12" spans="1:8" ht="15">
      <c r="A12" s="2" t="s">
        <v>620</v>
      </c>
      <c r="D12" s="8">
        <v>114829621</v>
      </c>
      <c r="H12" s="8">
        <v>110724241</v>
      </c>
    </row>
    <row r="14" spans="1:8" ht="15">
      <c r="A14" s="10" t="s">
        <v>621</v>
      </c>
      <c r="D14" s="8">
        <v>6987450</v>
      </c>
      <c r="H14" s="8">
        <v>6987450</v>
      </c>
    </row>
    <row r="16" spans="1:8" ht="15">
      <c r="A16" s="2" t="s">
        <v>622</v>
      </c>
      <c r="C16" s="6">
        <v>121817071</v>
      </c>
      <c r="D16" s="6"/>
      <c r="G16" s="6">
        <v>117711691</v>
      </c>
      <c r="H16" s="6"/>
    </row>
  </sheetData>
  <sheetProtection selectLockedCells="1" selectUnlockedCells="1"/>
  <mergeCells count="8">
    <mergeCell ref="A2:F2"/>
    <mergeCell ref="C5:H5"/>
    <mergeCell ref="C6:D6"/>
    <mergeCell ref="G6:H6"/>
    <mergeCell ref="C7:D7"/>
    <mergeCell ref="G7:H7"/>
    <mergeCell ref="C16:D16"/>
    <mergeCell ref="G16:H16"/>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623</v>
      </c>
      <c r="B2" s="1"/>
      <c r="C2" s="1"/>
      <c r="D2" s="1"/>
      <c r="E2" s="1"/>
      <c r="F2" s="1"/>
    </row>
    <row r="5" spans="1:16" ht="15">
      <c r="A5" s="3" t="s">
        <v>624</v>
      </c>
      <c r="C5" s="4" t="s">
        <v>615</v>
      </c>
      <c r="D5" s="4"/>
      <c r="G5" s="4" t="s">
        <v>625</v>
      </c>
      <c r="H5" s="4"/>
      <c r="K5" s="4" t="s">
        <v>626</v>
      </c>
      <c r="L5" s="4"/>
      <c r="O5" s="4" t="s">
        <v>627</v>
      </c>
      <c r="P5" s="4"/>
    </row>
    <row r="6" spans="1:16" ht="15">
      <c r="A6" t="s">
        <v>628</v>
      </c>
      <c r="C6" s="6">
        <v>94333126</v>
      </c>
      <c r="D6" s="6"/>
      <c r="G6" s="5" t="s">
        <v>79</v>
      </c>
      <c r="H6" s="5"/>
      <c r="K6" s="6">
        <v>2033747</v>
      </c>
      <c r="L6" s="6"/>
      <c r="O6" s="6">
        <v>92299379</v>
      </c>
      <c r="P6" s="6"/>
    </row>
    <row r="7" spans="1:16" ht="15">
      <c r="A7" t="s">
        <v>629</v>
      </c>
      <c r="D7" s="8">
        <v>9285000</v>
      </c>
      <c r="H7" t="s">
        <v>18</v>
      </c>
      <c r="L7" t="s">
        <v>18</v>
      </c>
      <c r="P7" s="8">
        <v>9285000</v>
      </c>
    </row>
    <row r="8" spans="1:16" ht="15">
      <c r="A8" s="10" t="s">
        <v>630</v>
      </c>
      <c r="D8" s="8">
        <v>7004130</v>
      </c>
      <c r="H8" t="s">
        <v>18</v>
      </c>
      <c r="L8" s="8">
        <v>1155000</v>
      </c>
      <c r="P8" s="8">
        <v>5849130</v>
      </c>
    </row>
    <row r="9" spans="1:16" ht="15">
      <c r="A9" s="10" t="s">
        <v>631</v>
      </c>
      <c r="D9" s="8">
        <v>101985</v>
      </c>
      <c r="P9" s="8">
        <v>101985</v>
      </c>
    </row>
    <row r="11" spans="1:16" ht="15">
      <c r="A11" s="2" t="s">
        <v>620</v>
      </c>
      <c r="D11" s="8">
        <v>110724241</v>
      </c>
      <c r="H11" t="s">
        <v>18</v>
      </c>
      <c r="L11" s="8">
        <v>3188747</v>
      </c>
      <c r="P11" s="8">
        <v>107535494</v>
      </c>
    </row>
    <row r="12" spans="1:16" ht="15">
      <c r="A12" s="10" t="s">
        <v>632</v>
      </c>
      <c r="D12" s="8">
        <v>6987450</v>
      </c>
      <c r="H12" s="8">
        <v>6987450</v>
      </c>
      <c r="L12" t="s">
        <v>18</v>
      </c>
      <c r="P12" t="s">
        <v>18</v>
      </c>
    </row>
    <row r="14" spans="1:16" ht="15">
      <c r="A14" s="2" t="s">
        <v>633</v>
      </c>
      <c r="D14" s="8">
        <v>117711691</v>
      </c>
      <c r="H14" s="8">
        <v>6987450</v>
      </c>
      <c r="L14" s="8">
        <v>3188747</v>
      </c>
      <c r="P14" s="8">
        <v>107535494</v>
      </c>
    </row>
    <row r="16" spans="1:16" ht="15">
      <c r="A16" s="10" t="s">
        <v>634</v>
      </c>
      <c r="C16" s="6">
        <v>24650000</v>
      </c>
      <c r="D16" s="6"/>
      <c r="G16" s="5" t="s">
        <v>79</v>
      </c>
      <c r="H16" s="5"/>
      <c r="K16" s="5" t="s">
        <v>79</v>
      </c>
      <c r="L16" s="5"/>
      <c r="O16" s="6">
        <v>24650000</v>
      </c>
      <c r="P16" s="6"/>
    </row>
  </sheetData>
  <sheetProtection selectLockedCells="1" selectUnlockedCells="1"/>
  <mergeCells count="13">
    <mergeCell ref="A2:F2"/>
    <mergeCell ref="C5:D5"/>
    <mergeCell ref="G5:H5"/>
    <mergeCell ref="K5:L5"/>
    <mergeCell ref="O5:P5"/>
    <mergeCell ref="C6:D6"/>
    <mergeCell ref="G6:H6"/>
    <mergeCell ref="K6:L6"/>
    <mergeCell ref="O6:P6"/>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3:L1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1:12" ht="39.75" customHeight="1">
      <c r="A3" s="3" t="s">
        <v>624</v>
      </c>
      <c r="C3" s="4" t="s">
        <v>628</v>
      </c>
      <c r="D3" s="4"/>
      <c r="G3" s="1" t="s">
        <v>635</v>
      </c>
      <c r="H3" s="1"/>
      <c r="K3" s="4" t="s">
        <v>636</v>
      </c>
      <c r="L3" s="4"/>
    </row>
    <row r="4" spans="1:12" ht="15">
      <c r="A4" s="10" t="s">
        <v>637</v>
      </c>
      <c r="C4" s="5" t="s">
        <v>79</v>
      </c>
      <c r="D4" s="5"/>
      <c r="G4" s="5" t="s">
        <v>79</v>
      </c>
      <c r="H4" s="5"/>
      <c r="K4" s="5" t="s">
        <v>79</v>
      </c>
      <c r="L4" s="5"/>
    </row>
    <row r="5" spans="1:12" ht="15">
      <c r="A5" t="s">
        <v>638</v>
      </c>
      <c r="D5" s="8">
        <v>218684</v>
      </c>
      <c r="H5" s="8">
        <v>93319</v>
      </c>
      <c r="L5" s="8">
        <v>312003</v>
      </c>
    </row>
    <row r="6" spans="1:12" ht="15">
      <c r="A6" s="10" t="s">
        <v>639</v>
      </c>
      <c r="D6" s="7">
        <v>-3621606</v>
      </c>
      <c r="H6" s="7">
        <v>-93301</v>
      </c>
      <c r="L6" s="7">
        <v>-3714907</v>
      </c>
    </row>
    <row r="7" spans="1:12" ht="15">
      <c r="A7" s="10" t="s">
        <v>640</v>
      </c>
      <c r="D7" s="8">
        <v>124246206</v>
      </c>
      <c r="H7" s="8">
        <v>19766732</v>
      </c>
      <c r="L7" s="8">
        <v>144012938</v>
      </c>
    </row>
    <row r="8" spans="1:12" ht="15">
      <c r="A8" s="10" t="s">
        <v>641</v>
      </c>
      <c r="D8" s="7">
        <v>-28543905</v>
      </c>
      <c r="H8" s="7">
        <v>-4530635</v>
      </c>
      <c r="L8" s="7">
        <v>-33074540</v>
      </c>
    </row>
    <row r="9" spans="1:12" ht="15">
      <c r="A9" s="10" t="s">
        <v>642</v>
      </c>
      <c r="D9" t="s">
        <v>18</v>
      </c>
      <c r="H9" t="s">
        <v>18</v>
      </c>
      <c r="L9" t="s">
        <v>18</v>
      </c>
    </row>
    <row r="11" spans="1:12" ht="15">
      <c r="A11" s="10" t="s">
        <v>643</v>
      </c>
      <c r="C11" s="6">
        <v>92299379</v>
      </c>
      <c r="D11" s="6"/>
      <c r="G11" s="6">
        <v>15236115</v>
      </c>
      <c r="H11" s="6"/>
      <c r="K11" s="6">
        <v>107535494</v>
      </c>
      <c r="L11" s="6"/>
    </row>
    <row r="13" spans="1:12" ht="15">
      <c r="A13" s="10" t="s">
        <v>644</v>
      </c>
      <c r="C13" s="14">
        <v>-3621606</v>
      </c>
      <c r="D13" s="14"/>
      <c r="G13" s="14">
        <v>-93301</v>
      </c>
      <c r="H13" s="14"/>
      <c r="K13" s="14">
        <v>-3714907</v>
      </c>
      <c r="L13" s="14"/>
    </row>
  </sheetData>
  <sheetProtection selectLockedCells="1" selectUnlockedCells="1"/>
  <mergeCells count="12">
    <mergeCell ref="C3:D3"/>
    <mergeCell ref="G3:H3"/>
    <mergeCell ref="K3:L3"/>
    <mergeCell ref="C4:D4"/>
    <mergeCell ref="G4:H4"/>
    <mergeCell ref="K4:L4"/>
    <mergeCell ref="C11:D11"/>
    <mergeCell ref="G11:H11"/>
    <mergeCell ref="K11:L11"/>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16384" width="8.7109375" style="0" customWidth="1"/>
  </cols>
  <sheetData>
    <row r="2" spans="1:6" ht="15" customHeight="1">
      <c r="A2" s="1" t="s">
        <v>623</v>
      </c>
      <c r="B2" s="1"/>
      <c r="C2" s="1"/>
      <c r="D2" s="1"/>
      <c r="E2" s="1"/>
      <c r="F2" s="1"/>
    </row>
    <row r="5" spans="1:4" ht="39.75" customHeight="1">
      <c r="A5" s="3" t="s">
        <v>645</v>
      </c>
      <c r="C5" s="1" t="s">
        <v>646</v>
      </c>
      <c r="D5" s="1"/>
    </row>
    <row r="6" spans="1:4" ht="15">
      <c r="A6" s="10" t="s">
        <v>647</v>
      </c>
      <c r="C6" s="5" t="s">
        <v>79</v>
      </c>
      <c r="D6" s="5"/>
    </row>
    <row r="7" spans="1:4" ht="15">
      <c r="A7" s="2" t="s">
        <v>648</v>
      </c>
      <c r="D7" t="s">
        <v>18</v>
      </c>
    </row>
    <row r="8" spans="1:4" ht="15">
      <c r="A8" t="s">
        <v>649</v>
      </c>
      <c r="D8" s="8">
        <v>29000000</v>
      </c>
    </row>
    <row r="9" spans="1:4" ht="15">
      <c r="A9" t="s">
        <v>650</v>
      </c>
      <c r="D9" s="7">
        <v>-4350000</v>
      </c>
    </row>
    <row r="10" spans="1:4" ht="15">
      <c r="A10" s="10" t="s">
        <v>651</v>
      </c>
      <c r="D10" t="s">
        <v>18</v>
      </c>
    </row>
    <row r="12" spans="1:4" ht="15">
      <c r="A12" s="2" t="s">
        <v>652</v>
      </c>
      <c r="C12" s="6">
        <v>24650000</v>
      </c>
      <c r="D12" s="6"/>
    </row>
  </sheetData>
  <sheetProtection selectLockedCells="1" selectUnlockedCells="1"/>
  <mergeCells count="4">
    <mergeCell ref="A2:F2"/>
    <mergeCell ref="C5:D5"/>
    <mergeCell ref="C6:D6"/>
    <mergeCell ref="C12:D1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I27"/>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9" width="10.7109375" style="0" customWidth="1"/>
    <col min="10" max="16384" width="8.7109375" style="0" customWidth="1"/>
  </cols>
  <sheetData>
    <row r="2" spans="1:6" ht="15" customHeight="1">
      <c r="A2" s="1" t="s">
        <v>27</v>
      </c>
      <c r="B2" s="1"/>
      <c r="C2" s="1"/>
      <c r="D2" s="1"/>
      <c r="E2" s="1"/>
      <c r="F2" s="1"/>
    </row>
    <row r="5" spans="1:8" ht="39.75" customHeight="1">
      <c r="A5" s="3" t="s">
        <v>28</v>
      </c>
      <c r="C5" s="1" t="s">
        <v>29</v>
      </c>
      <c r="D5" s="1"/>
      <c r="G5" s="1" t="s">
        <v>30</v>
      </c>
      <c r="H5" s="1"/>
    </row>
    <row r="6" ht="15">
      <c r="A6" s="3" t="s">
        <v>31</v>
      </c>
    </row>
    <row r="7" spans="1:8" ht="15">
      <c r="A7" s="3" t="s">
        <v>32</v>
      </c>
      <c r="C7" s="6">
        <v>5411</v>
      </c>
      <c r="D7" s="6"/>
      <c r="G7" s="6">
        <v>2947</v>
      </c>
      <c r="H7" s="6"/>
    </row>
    <row r="8" spans="1:9" ht="15">
      <c r="A8" s="3" t="s">
        <v>33</v>
      </c>
      <c r="D8" s="8">
        <v>2491</v>
      </c>
      <c r="H8" s="8">
        <v>1260</v>
      </c>
      <c r="I8" s="7">
        <v>-1</v>
      </c>
    </row>
    <row r="9" spans="1:8" ht="15">
      <c r="A9" t="s">
        <v>34</v>
      </c>
      <c r="D9" s="8">
        <v>2920</v>
      </c>
      <c r="H9" s="8">
        <v>320</v>
      </c>
    </row>
    <row r="10" spans="1:8" ht="15">
      <c r="A10" t="s">
        <v>35</v>
      </c>
      <c r="D10" s="8">
        <v>4710</v>
      </c>
      <c r="H10" s="7">
        <v>-3793</v>
      </c>
    </row>
    <row r="11" spans="1:8" ht="15">
      <c r="A11" t="s">
        <v>36</v>
      </c>
      <c r="D11" s="8">
        <v>7630</v>
      </c>
      <c r="H11" s="7">
        <v>-3473</v>
      </c>
    </row>
    <row r="12" ht="15">
      <c r="A12" s="3" t="s">
        <v>37</v>
      </c>
    </row>
    <row r="13" spans="1:8" ht="15">
      <c r="A13" t="s">
        <v>38</v>
      </c>
      <c r="D13" s="9">
        <v>14.12</v>
      </c>
      <c r="H13" s="9">
        <v>13.44</v>
      </c>
    </row>
    <row r="14" spans="1:8" ht="15">
      <c r="A14" s="10" t="s">
        <v>39</v>
      </c>
      <c r="D14" s="9">
        <v>0.43</v>
      </c>
      <c r="H14" s="9">
        <v>0.05</v>
      </c>
    </row>
    <row r="15" spans="1:8" ht="15">
      <c r="A15" t="s">
        <v>40</v>
      </c>
      <c r="D15" s="9">
        <v>0.6899999999999998</v>
      </c>
      <c r="H15" s="11">
        <v>-0.56</v>
      </c>
    </row>
    <row r="16" spans="1:8" ht="15">
      <c r="A16" t="s">
        <v>41</v>
      </c>
      <c r="D16" s="9">
        <v>1.12</v>
      </c>
      <c r="H16" s="11">
        <v>-0.51</v>
      </c>
    </row>
    <row r="17" spans="1:8" ht="15">
      <c r="A17" s="10" t="s">
        <v>42</v>
      </c>
      <c r="D17" s="9">
        <v>0.44</v>
      </c>
      <c r="H17" s="9">
        <v>0.25</v>
      </c>
    </row>
    <row r="18" ht="15">
      <c r="A18" s="2" t="s">
        <v>43</v>
      </c>
    </row>
    <row r="19" spans="1:8" ht="15">
      <c r="A19" s="3" t="s">
        <v>44</v>
      </c>
      <c r="D19" s="8">
        <v>151174</v>
      </c>
      <c r="H19" s="8">
        <v>121075</v>
      </c>
    </row>
    <row r="20" spans="1:8" ht="15">
      <c r="A20" s="3" t="s">
        <v>45</v>
      </c>
      <c r="D20" s="8">
        <v>146188</v>
      </c>
      <c r="H20" s="8">
        <v>110724</v>
      </c>
    </row>
    <row r="21" spans="1:8" ht="15">
      <c r="A21" s="10" t="s">
        <v>46</v>
      </c>
      <c r="D21" s="8">
        <v>47561</v>
      </c>
      <c r="H21" s="8">
        <v>24650</v>
      </c>
    </row>
    <row r="22" spans="1:8" ht="15">
      <c r="A22" t="s">
        <v>47</v>
      </c>
      <c r="D22" s="8">
        <v>5102</v>
      </c>
      <c r="H22" s="8">
        <v>3313</v>
      </c>
    </row>
    <row r="23" spans="1:8" ht="15">
      <c r="A23" s="3" t="s">
        <v>48</v>
      </c>
      <c r="D23" s="8">
        <v>96722</v>
      </c>
      <c r="H23" s="8">
        <v>92072</v>
      </c>
    </row>
    <row r="24" ht="15">
      <c r="A24" s="3" t="s">
        <v>49</v>
      </c>
    </row>
    <row r="25" spans="1:9" ht="15">
      <c r="A25" s="2" t="s">
        <v>50</v>
      </c>
      <c r="D25" t="s">
        <v>51</v>
      </c>
      <c r="H25" t="s">
        <v>52</v>
      </c>
      <c r="I25" t="s">
        <v>16</v>
      </c>
    </row>
    <row r="26" spans="1:8" ht="15">
      <c r="A26" t="s">
        <v>53</v>
      </c>
      <c r="D26" s="8">
        <v>51</v>
      </c>
      <c r="H26" s="8">
        <v>38</v>
      </c>
    </row>
    <row r="27" spans="1:8" ht="15">
      <c r="A27" t="s">
        <v>54</v>
      </c>
      <c r="D27" t="s">
        <v>55</v>
      </c>
      <c r="H27" t="s">
        <v>56</v>
      </c>
    </row>
  </sheetData>
  <sheetProtection selectLockedCells="1" selectUnlockedCells="1"/>
  <mergeCells count="5">
    <mergeCell ref="A2:F2"/>
    <mergeCell ref="C5:D5"/>
    <mergeCell ref="G5:H5"/>
    <mergeCell ref="C7:D7"/>
    <mergeCell ref="G7:H7"/>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16384" width="8.7109375" style="0" customWidth="1"/>
  </cols>
  <sheetData>
    <row r="2" spans="1:6" ht="15" customHeight="1">
      <c r="A2" s="1" t="s">
        <v>653</v>
      </c>
      <c r="B2" s="1"/>
      <c r="C2" s="1"/>
      <c r="D2" s="1"/>
      <c r="E2" s="1"/>
      <c r="F2" s="1"/>
    </row>
    <row r="5" spans="3:4" ht="39.75" customHeight="1">
      <c r="C5" s="1" t="s">
        <v>654</v>
      </c>
      <c r="D5" s="1"/>
    </row>
    <row r="6" spans="1:4" ht="15">
      <c r="A6" s="3" t="s">
        <v>83</v>
      </c>
      <c r="C6" s="5"/>
      <c r="D6" s="5"/>
    </row>
    <row r="7" spans="1:4" ht="15">
      <c r="A7" s="10" t="s">
        <v>655</v>
      </c>
      <c r="C7" s="14">
        <v>-3473253</v>
      </c>
      <c r="D7" s="14"/>
    </row>
    <row r="8" spans="1:4" ht="15">
      <c r="A8" s="10" t="s">
        <v>656</v>
      </c>
      <c r="D8" s="8">
        <v>6826105</v>
      </c>
    </row>
    <row r="9" spans="1:4" ht="15">
      <c r="A9" s="10" t="s">
        <v>657</v>
      </c>
      <c r="C9" s="15">
        <v>-0.51</v>
      </c>
      <c r="D9" s="15"/>
    </row>
  </sheetData>
  <sheetProtection selectLockedCells="1" selectUnlockedCells="1"/>
  <mergeCells count="5">
    <mergeCell ref="A2:F2"/>
    <mergeCell ref="C5:D5"/>
    <mergeCell ref="C6:D6"/>
    <mergeCell ref="C7:D7"/>
    <mergeCell ref="C9:D9"/>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16384" width="8.7109375" style="0" customWidth="1"/>
  </cols>
  <sheetData>
    <row r="2" spans="1:6" ht="15" customHeight="1">
      <c r="A2" s="1" t="s">
        <v>658</v>
      </c>
      <c r="B2" s="1"/>
      <c r="C2" s="1"/>
      <c r="D2" s="1"/>
      <c r="E2" s="1"/>
      <c r="F2" s="1"/>
    </row>
    <row r="5" spans="3:4" ht="39.75" customHeight="1">
      <c r="C5" s="1" t="s">
        <v>654</v>
      </c>
      <c r="D5" s="1"/>
    </row>
    <row r="6" spans="1:4" ht="15">
      <c r="A6" s="10" t="s">
        <v>659</v>
      </c>
      <c r="C6" s="14">
        <v>-3473253</v>
      </c>
      <c r="D6" s="14"/>
    </row>
    <row r="7" spans="1:4" ht="15">
      <c r="A7" s="10" t="s">
        <v>660</v>
      </c>
      <c r="D7" s="8">
        <v>4105380</v>
      </c>
    </row>
    <row r="8" spans="1:4" ht="15">
      <c r="A8" s="10" t="s">
        <v>661</v>
      </c>
      <c r="D8" s="8">
        <v>1297741</v>
      </c>
    </row>
    <row r="10" spans="1:4" ht="15">
      <c r="A10" s="10" t="s">
        <v>662</v>
      </c>
      <c r="C10" s="6">
        <v>1929868</v>
      </c>
      <c r="D10" s="6"/>
    </row>
  </sheetData>
  <sheetProtection selectLockedCells="1" selectUnlockedCells="1"/>
  <mergeCells count="4">
    <mergeCell ref="A2:F2"/>
    <mergeCell ref="C5:D5"/>
    <mergeCell ref="C6:D6"/>
    <mergeCell ref="C10:D10"/>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3:D10"/>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16384" width="8.7109375" style="0" customWidth="1"/>
  </cols>
  <sheetData>
    <row r="3" spans="1:4" ht="15">
      <c r="A3" s="10" t="s">
        <v>663</v>
      </c>
      <c r="C3" s="6">
        <v>696748</v>
      </c>
      <c r="D3" s="6"/>
    </row>
    <row r="4" spans="1:4" ht="15">
      <c r="A4" s="10" t="s">
        <v>664</v>
      </c>
      <c r="D4" t="s">
        <v>18</v>
      </c>
    </row>
    <row r="6" spans="1:4" ht="15">
      <c r="A6" s="2" t="s">
        <v>665</v>
      </c>
      <c r="D6" s="8">
        <v>696748</v>
      </c>
    </row>
    <row r="7" spans="1:4" ht="15">
      <c r="A7" s="10" t="s">
        <v>666</v>
      </c>
      <c r="D7" s="7">
        <v>-1777288</v>
      </c>
    </row>
    <row r="8" spans="1:4" ht="15">
      <c r="A8" s="10" t="s">
        <v>667</v>
      </c>
      <c r="D8" s="7">
        <v>-4105380</v>
      </c>
    </row>
    <row r="10" spans="1:4" ht="15">
      <c r="A10" s="2" t="s">
        <v>668</v>
      </c>
      <c r="C10" s="14">
        <v>-5185920</v>
      </c>
      <c r="D10" s="14"/>
    </row>
  </sheetData>
  <sheetProtection selectLockedCells="1" selectUnlockedCells="1"/>
  <mergeCells count="2">
    <mergeCell ref="C3:D3"/>
    <mergeCell ref="C10:D10"/>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F28"/>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16384" width="8.7109375" style="0" customWidth="1"/>
  </cols>
  <sheetData>
    <row r="2" spans="1:6" ht="15" customHeight="1">
      <c r="A2" s="1" t="s">
        <v>669</v>
      </c>
      <c r="B2" s="1"/>
      <c r="C2" s="1"/>
      <c r="D2" s="1"/>
      <c r="E2" s="1"/>
      <c r="F2" s="1"/>
    </row>
    <row r="5" spans="3:4" ht="39.75" customHeight="1">
      <c r="C5" s="1" t="s">
        <v>654</v>
      </c>
      <c r="D5" s="1"/>
    </row>
    <row r="6" ht="15">
      <c r="A6" s="2" t="s">
        <v>670</v>
      </c>
    </row>
    <row r="7" spans="1:4" ht="15">
      <c r="A7" s="10" t="s">
        <v>671</v>
      </c>
      <c r="C7" s="5" t="s">
        <v>79</v>
      </c>
      <c r="D7" s="5"/>
    </row>
    <row r="8" spans="1:4" ht="15">
      <c r="A8" t="s">
        <v>672</v>
      </c>
      <c r="D8" s="9">
        <v>0.05</v>
      </c>
    </row>
    <row r="9" spans="1:4" ht="15">
      <c r="A9" s="10" t="s">
        <v>673</v>
      </c>
      <c r="D9" s="11">
        <v>-0.56</v>
      </c>
    </row>
    <row r="11" spans="1:4" ht="15">
      <c r="A11" s="10" t="s">
        <v>674</v>
      </c>
      <c r="D11" s="11">
        <v>-0.51</v>
      </c>
    </row>
    <row r="12" spans="1:4" ht="15">
      <c r="A12" s="10" t="s">
        <v>675</v>
      </c>
      <c r="D12" s="11">
        <v>-0.25</v>
      </c>
    </row>
    <row r="13" spans="1:4" ht="15">
      <c r="A13" s="10" t="s">
        <v>676</v>
      </c>
      <c r="D13" s="9">
        <v>15</v>
      </c>
    </row>
    <row r="14" spans="1:4" ht="15">
      <c r="A14" t="s">
        <v>677</v>
      </c>
      <c r="D14" s="11">
        <v>-0.8</v>
      </c>
    </row>
    <row r="16" spans="1:4" ht="15">
      <c r="A16" s="10" t="s">
        <v>678</v>
      </c>
      <c r="C16" s="12">
        <v>13.44</v>
      </c>
      <c r="D16" s="12"/>
    </row>
    <row r="17" spans="1:4" ht="15">
      <c r="A17" s="10" t="s">
        <v>679</v>
      </c>
      <c r="C17" s="12">
        <v>10.55</v>
      </c>
      <c r="D17" s="12"/>
    </row>
    <row r="18" spans="1:4" ht="15">
      <c r="A18" s="3" t="s">
        <v>680</v>
      </c>
      <c r="D18" t="s">
        <v>681</v>
      </c>
    </row>
    <row r="19" spans="1:4" ht="15">
      <c r="A19" s="10" t="s">
        <v>682</v>
      </c>
      <c r="D19" s="8">
        <v>6850667</v>
      </c>
    </row>
    <row r="20" ht="15">
      <c r="A20" s="2" t="s">
        <v>683</v>
      </c>
    </row>
    <row r="21" spans="1:4" ht="15">
      <c r="A21" s="10" t="s">
        <v>684</v>
      </c>
      <c r="D21" t="s">
        <v>685</v>
      </c>
    </row>
    <row r="22" spans="1:4" ht="15">
      <c r="A22" s="10" t="s">
        <v>686</v>
      </c>
      <c r="D22" t="s">
        <v>687</v>
      </c>
    </row>
    <row r="23" spans="1:4" ht="15">
      <c r="A23" s="2" t="s">
        <v>688</v>
      </c>
      <c r="D23" t="s">
        <v>689</v>
      </c>
    </row>
    <row r="24" spans="1:4" ht="15">
      <c r="A24" s="10" t="s">
        <v>690</v>
      </c>
      <c r="D24" t="s">
        <v>691</v>
      </c>
    </row>
    <row r="25" spans="1:4" ht="15">
      <c r="A25" s="10" t="s">
        <v>692</v>
      </c>
      <c r="C25" s="6">
        <v>92072105</v>
      </c>
      <c r="D25" s="6"/>
    </row>
    <row r="26" spans="1:4" ht="15">
      <c r="A26" s="10" t="s">
        <v>693</v>
      </c>
      <c r="C26" s="6">
        <v>7550877</v>
      </c>
      <c r="D26" s="6"/>
    </row>
    <row r="27" spans="1:4" ht="15">
      <c r="A27" s="10" t="s">
        <v>694</v>
      </c>
      <c r="C27" s="12">
        <v>1.11</v>
      </c>
      <c r="D27" s="12"/>
    </row>
    <row r="28" spans="1:4" ht="15">
      <c r="A28" s="10" t="s">
        <v>695</v>
      </c>
      <c r="D28" t="s">
        <v>696</v>
      </c>
    </row>
  </sheetData>
  <sheetProtection selectLockedCells="1" selectUnlockedCells="1"/>
  <mergeCells count="8">
    <mergeCell ref="A2:F2"/>
    <mergeCell ref="C5:D5"/>
    <mergeCell ref="C7:D7"/>
    <mergeCell ref="C16:D16"/>
    <mergeCell ref="C17:D17"/>
    <mergeCell ref="C25:D25"/>
    <mergeCell ref="C26:D26"/>
    <mergeCell ref="C27:D27"/>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H4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697</v>
      </c>
      <c r="B2" s="1"/>
      <c r="C2" s="1"/>
      <c r="D2" s="1"/>
      <c r="E2" s="1"/>
      <c r="F2" s="1"/>
    </row>
    <row r="5" spans="3:8" ht="39.75" customHeight="1">
      <c r="C5" s="1" t="s">
        <v>698</v>
      </c>
      <c r="D5" s="1"/>
      <c r="G5" s="1" t="s">
        <v>699</v>
      </c>
      <c r="H5" s="1"/>
    </row>
    <row r="6" ht="15">
      <c r="A6" s="3" t="s">
        <v>344</v>
      </c>
    </row>
    <row r="7" ht="15">
      <c r="A7" t="s">
        <v>700</v>
      </c>
    </row>
    <row r="8" spans="1:8" ht="39.75" customHeight="1">
      <c r="A8" s="10" t="s">
        <v>701</v>
      </c>
      <c r="C8" s="6">
        <v>146188132</v>
      </c>
      <c r="D8" s="6"/>
      <c r="G8" s="6">
        <v>110724241</v>
      </c>
      <c r="H8" s="6"/>
    </row>
    <row r="9" spans="1:8" ht="15">
      <c r="A9" t="s">
        <v>702</v>
      </c>
      <c r="D9" s="8">
        <v>3849360</v>
      </c>
      <c r="H9" s="8">
        <v>6987450</v>
      </c>
    </row>
    <row r="10" spans="1:8" ht="15">
      <c r="A10" t="s">
        <v>703</v>
      </c>
      <c r="D10" s="8">
        <v>1085930</v>
      </c>
      <c r="H10" s="8">
        <v>732695</v>
      </c>
    </row>
    <row r="11" spans="1:8" ht="15">
      <c r="A11" t="s">
        <v>704</v>
      </c>
      <c r="D11" t="s">
        <v>18</v>
      </c>
      <c r="H11" s="8">
        <v>2467500</v>
      </c>
    </row>
    <row r="12" spans="1:8" ht="15">
      <c r="A12" t="s">
        <v>705</v>
      </c>
      <c r="D12" s="8">
        <v>50742</v>
      </c>
      <c r="H12" s="8">
        <v>163374</v>
      </c>
    </row>
    <row r="14" spans="1:8" ht="15">
      <c r="A14" s="3" t="s">
        <v>44</v>
      </c>
      <c r="D14" s="8">
        <v>151174164</v>
      </c>
      <c r="H14" s="8">
        <v>121075260</v>
      </c>
    </row>
    <row r="16" ht="15">
      <c r="A16" s="3" t="s">
        <v>352</v>
      </c>
    </row>
    <row r="17" spans="1:8" ht="15">
      <c r="A17" t="s">
        <v>706</v>
      </c>
      <c r="D17" s="8">
        <v>513800</v>
      </c>
      <c r="H17" s="8">
        <v>479547</v>
      </c>
    </row>
    <row r="18" spans="1:8" ht="15">
      <c r="A18" t="s">
        <v>707</v>
      </c>
      <c r="D18" s="8">
        <v>2940000</v>
      </c>
      <c r="H18" s="8">
        <v>990000</v>
      </c>
    </row>
    <row r="19" spans="1:8" ht="15">
      <c r="A19" t="s">
        <v>708</v>
      </c>
      <c r="D19" s="8">
        <v>2161880</v>
      </c>
      <c r="H19" s="8">
        <v>2323250</v>
      </c>
    </row>
    <row r="20" spans="1:8" ht="15">
      <c r="A20" t="s">
        <v>709</v>
      </c>
      <c r="D20" s="8">
        <v>47561000</v>
      </c>
      <c r="H20" s="8">
        <v>24650000</v>
      </c>
    </row>
    <row r="21" spans="1:8" ht="15">
      <c r="A21" t="s">
        <v>710</v>
      </c>
      <c r="D21" s="8">
        <v>342495</v>
      </c>
      <c r="H21" s="8">
        <v>150246</v>
      </c>
    </row>
    <row r="22" spans="1:8" ht="15">
      <c r="A22" t="s">
        <v>711</v>
      </c>
      <c r="D22" s="8">
        <v>370352</v>
      </c>
      <c r="H22" s="8">
        <v>266432</v>
      </c>
    </row>
    <row r="23" spans="1:8" ht="15">
      <c r="A23" t="s">
        <v>712</v>
      </c>
      <c r="D23" s="8">
        <v>175740</v>
      </c>
      <c r="H23" t="s">
        <v>18</v>
      </c>
    </row>
    <row r="24" spans="1:8" ht="15">
      <c r="A24" t="s">
        <v>713</v>
      </c>
      <c r="D24" s="8">
        <v>386592</v>
      </c>
      <c r="H24" s="8">
        <v>143680</v>
      </c>
    </row>
    <row r="26" spans="1:8" ht="15">
      <c r="A26" s="3" t="s">
        <v>714</v>
      </c>
      <c r="D26" s="8">
        <v>54451859</v>
      </c>
      <c r="H26" s="8">
        <v>29003155</v>
      </c>
    </row>
    <row r="28" ht="15">
      <c r="A28" s="3" t="s">
        <v>715</v>
      </c>
    </row>
    <row r="29" spans="1:8" ht="15">
      <c r="A29" s="10" t="s">
        <v>716</v>
      </c>
      <c r="D29" s="8">
        <v>6851</v>
      </c>
      <c r="H29" s="8">
        <v>6851</v>
      </c>
    </row>
    <row r="30" spans="1:8" ht="15">
      <c r="A30" t="s">
        <v>717</v>
      </c>
      <c r="D30" s="8">
        <v>97251174</v>
      </c>
      <c r="H30" s="8">
        <v>97251174</v>
      </c>
    </row>
    <row r="31" spans="1:8" ht="15">
      <c r="A31" t="s">
        <v>718</v>
      </c>
      <c r="D31" s="7">
        <v>-1452769</v>
      </c>
      <c r="H31" s="7">
        <v>-1392528</v>
      </c>
    </row>
    <row r="32" spans="1:8" ht="15">
      <c r="A32" t="s">
        <v>719</v>
      </c>
      <c r="D32" s="8">
        <v>717875</v>
      </c>
      <c r="H32" s="8">
        <v>311988</v>
      </c>
    </row>
    <row r="33" spans="1:8" ht="15">
      <c r="A33" t="s">
        <v>720</v>
      </c>
      <c r="D33" s="7">
        <v>-39826</v>
      </c>
      <c r="H33" s="7">
        <v>-4105380</v>
      </c>
    </row>
    <row r="34" spans="1:8" ht="15">
      <c r="A34" t="s">
        <v>721</v>
      </c>
      <c r="D34" s="8">
        <v>239000</v>
      </c>
      <c r="H34" t="s">
        <v>18</v>
      </c>
    </row>
    <row r="36" spans="1:8" ht="15">
      <c r="A36" s="3" t="s">
        <v>722</v>
      </c>
      <c r="C36" s="6">
        <v>96722305</v>
      </c>
      <c r="D36" s="6"/>
      <c r="G36" s="6">
        <v>92072105</v>
      </c>
      <c r="H36" s="6"/>
    </row>
    <row r="38" spans="1:8" ht="15">
      <c r="A38" s="3" t="s">
        <v>723</v>
      </c>
      <c r="C38" s="6">
        <v>151174164</v>
      </c>
      <c r="D38" s="6"/>
      <c r="G38" s="6">
        <v>121075260</v>
      </c>
      <c r="H38" s="6"/>
    </row>
    <row r="40" spans="1:8" ht="15">
      <c r="A40" s="3" t="s">
        <v>724</v>
      </c>
      <c r="C40" s="12">
        <v>14.12</v>
      </c>
      <c r="D40" s="12"/>
      <c r="G40" s="12">
        <v>13.44</v>
      </c>
      <c r="H40" s="12"/>
    </row>
  </sheetData>
  <sheetProtection selectLockedCells="1" selectUnlockedCells="1"/>
  <mergeCells count="11">
    <mergeCell ref="A2:F2"/>
    <mergeCell ref="C5:D5"/>
    <mergeCell ref="G5:H5"/>
    <mergeCell ref="C8:D8"/>
    <mergeCell ref="G8:H8"/>
    <mergeCell ref="C36:D36"/>
    <mergeCell ref="G36:H36"/>
    <mergeCell ref="C38:D38"/>
    <mergeCell ref="G38:H38"/>
    <mergeCell ref="C40:D40"/>
    <mergeCell ref="G40:H40"/>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H35"/>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725</v>
      </c>
      <c r="B2" s="1"/>
      <c r="C2" s="1"/>
      <c r="D2" s="1"/>
      <c r="E2" s="1"/>
      <c r="F2" s="1"/>
    </row>
    <row r="5" spans="3:8" ht="39.75" customHeight="1">
      <c r="C5" s="1" t="s">
        <v>726</v>
      </c>
      <c r="D5" s="1"/>
      <c r="G5" s="1" t="s">
        <v>727</v>
      </c>
      <c r="H5" s="1"/>
    </row>
    <row r="6" ht="15">
      <c r="A6" s="3" t="s">
        <v>728</v>
      </c>
    </row>
    <row r="7" ht="15">
      <c r="A7" t="s">
        <v>729</v>
      </c>
    </row>
    <row r="8" spans="1:8" ht="15">
      <c r="A8" t="s">
        <v>374</v>
      </c>
      <c r="C8" s="6">
        <v>2943730</v>
      </c>
      <c r="D8" s="6"/>
      <c r="G8" s="6">
        <v>5410758</v>
      </c>
      <c r="H8" s="6"/>
    </row>
    <row r="10" ht="15">
      <c r="A10" s="3" t="s">
        <v>375</v>
      </c>
    </row>
    <row r="11" spans="1:8" ht="15">
      <c r="A11" t="s">
        <v>730</v>
      </c>
      <c r="D11" s="8">
        <v>370352</v>
      </c>
      <c r="H11" s="8">
        <v>686197</v>
      </c>
    </row>
    <row r="12" spans="1:8" ht="15">
      <c r="A12" t="s">
        <v>731</v>
      </c>
      <c r="D12" s="8">
        <v>175740</v>
      </c>
      <c r="H12" s="8">
        <v>175740</v>
      </c>
    </row>
    <row r="13" spans="1:8" ht="15">
      <c r="A13" t="s">
        <v>732</v>
      </c>
      <c r="D13" s="8">
        <v>342496</v>
      </c>
      <c r="H13" s="8">
        <v>621476</v>
      </c>
    </row>
    <row r="14" spans="1:8" ht="15">
      <c r="A14" t="s">
        <v>733</v>
      </c>
      <c r="D14" s="8">
        <v>149624</v>
      </c>
      <c r="H14" s="8">
        <v>287959</v>
      </c>
    </row>
    <row r="15" spans="1:8" ht="15">
      <c r="A15" t="s">
        <v>734</v>
      </c>
      <c r="D15" s="8">
        <v>360618</v>
      </c>
      <c r="H15" s="8">
        <v>719587</v>
      </c>
    </row>
    <row r="17" spans="1:8" ht="15">
      <c r="A17" s="3" t="s">
        <v>735</v>
      </c>
      <c r="D17" s="8">
        <v>1398830</v>
      </c>
      <c r="H17" s="8">
        <v>2490959</v>
      </c>
    </row>
    <row r="19" spans="1:8" ht="15">
      <c r="A19" s="3" t="s">
        <v>34</v>
      </c>
      <c r="D19" s="8">
        <v>1544900</v>
      </c>
      <c r="H19" s="8">
        <v>2919799</v>
      </c>
    </row>
    <row r="21" ht="15">
      <c r="A21" s="3" t="s">
        <v>736</v>
      </c>
    </row>
    <row r="22" spans="1:8" ht="15">
      <c r="A22" t="s">
        <v>737</v>
      </c>
      <c r="D22" s="8">
        <v>95712</v>
      </c>
      <c r="H22" s="8">
        <v>405887</v>
      </c>
    </row>
    <row r="23" ht="15">
      <c r="A23" t="s">
        <v>738</v>
      </c>
    </row>
    <row r="24" spans="1:8" ht="15">
      <c r="A24" t="s">
        <v>739</v>
      </c>
      <c r="D24" s="8">
        <v>2996463</v>
      </c>
      <c r="H24" s="8">
        <v>4065554</v>
      </c>
    </row>
    <row r="25" spans="1:8" ht="15">
      <c r="A25" t="s">
        <v>740</v>
      </c>
      <c r="D25" s="7">
        <v>-112000</v>
      </c>
      <c r="H25" s="8">
        <v>239000</v>
      </c>
    </row>
    <row r="27" spans="1:8" ht="15">
      <c r="A27" s="3" t="s">
        <v>741</v>
      </c>
      <c r="D27" s="8">
        <v>2884463</v>
      </c>
      <c r="H27" s="8">
        <v>4304554</v>
      </c>
    </row>
    <row r="29" spans="1:8" ht="15">
      <c r="A29" s="3" t="s">
        <v>742</v>
      </c>
      <c r="D29" s="8">
        <v>2980175</v>
      </c>
      <c r="H29" s="8">
        <v>4710441</v>
      </c>
    </row>
    <row r="31" spans="1:8" ht="15">
      <c r="A31" s="3" t="s">
        <v>62</v>
      </c>
      <c r="C31" s="6">
        <v>4525075</v>
      </c>
      <c r="D31" s="6"/>
      <c r="G31" s="6">
        <v>7630240</v>
      </c>
      <c r="H31" s="6"/>
    </row>
    <row r="33" spans="1:8" ht="15">
      <c r="A33" t="s">
        <v>743</v>
      </c>
      <c r="C33" s="12">
        <v>0.66</v>
      </c>
      <c r="D33" s="12"/>
      <c r="G33" s="12">
        <v>1.12</v>
      </c>
      <c r="H33" s="12"/>
    </row>
    <row r="35" spans="1:8" ht="15">
      <c r="A35" t="s">
        <v>744</v>
      </c>
      <c r="C35" s="12">
        <v>0.23</v>
      </c>
      <c r="D35" s="12"/>
      <c r="G35" s="12">
        <v>0.43</v>
      </c>
      <c r="H35" s="12"/>
    </row>
  </sheetData>
  <sheetProtection selectLockedCells="1" selectUnlockedCells="1"/>
  <mergeCells count="11">
    <mergeCell ref="A2:F2"/>
    <mergeCell ref="C5:D5"/>
    <mergeCell ref="G5:H5"/>
    <mergeCell ref="C8:D8"/>
    <mergeCell ref="G8:H8"/>
    <mergeCell ref="C31:D31"/>
    <mergeCell ref="G31:H31"/>
    <mergeCell ref="C33:D33"/>
    <mergeCell ref="G33:H33"/>
    <mergeCell ref="C35:D35"/>
    <mergeCell ref="G35:H35"/>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16384" width="8.7109375" style="0" customWidth="1"/>
  </cols>
  <sheetData>
    <row r="2" spans="1:6" ht="15" customHeight="1">
      <c r="A2" s="1" t="s">
        <v>725</v>
      </c>
      <c r="B2" s="1"/>
      <c r="C2" s="1"/>
      <c r="D2" s="1"/>
      <c r="E2" s="1"/>
      <c r="F2" s="1"/>
    </row>
    <row r="5" spans="3:4" ht="39.75" customHeight="1">
      <c r="C5" s="1" t="s">
        <v>745</v>
      </c>
      <c r="D5" s="1"/>
    </row>
    <row r="6" ht="15">
      <c r="A6" s="3" t="s">
        <v>746</v>
      </c>
    </row>
    <row r="7" spans="1:4" ht="15">
      <c r="A7" t="s">
        <v>34</v>
      </c>
      <c r="C7" s="6">
        <v>2919799</v>
      </c>
      <c r="D7" s="6"/>
    </row>
    <row r="8" spans="1:4" ht="15">
      <c r="A8" t="s">
        <v>747</v>
      </c>
      <c r="D8" s="8">
        <v>405887</v>
      </c>
    </row>
    <row r="9" spans="1:4" ht="15">
      <c r="A9" t="s">
        <v>748</v>
      </c>
      <c r="D9" s="8">
        <v>4065554</v>
      </c>
    </row>
    <row r="10" spans="1:4" ht="15">
      <c r="A10" t="s">
        <v>749</v>
      </c>
      <c r="D10" s="8">
        <v>239000</v>
      </c>
    </row>
    <row r="12" spans="1:4" ht="15">
      <c r="A12" s="3" t="s">
        <v>62</v>
      </c>
      <c r="D12" s="8">
        <v>7630240</v>
      </c>
    </row>
    <row r="13" ht="15">
      <c r="A13" s="3" t="s">
        <v>750</v>
      </c>
    </row>
    <row r="14" spans="1:4" ht="15">
      <c r="A14" t="s">
        <v>396</v>
      </c>
      <c r="D14" s="7">
        <v>-2980040</v>
      </c>
    </row>
    <row r="16" spans="1:4" ht="15">
      <c r="A16" s="3" t="s">
        <v>751</v>
      </c>
      <c r="D16" s="8">
        <v>4650200</v>
      </c>
    </row>
    <row r="18" ht="15">
      <c r="A18" s="3" t="s">
        <v>752</v>
      </c>
    </row>
    <row r="19" spans="1:4" ht="15">
      <c r="A19" t="s">
        <v>753</v>
      </c>
      <c r="D19" s="8">
        <v>92072105</v>
      </c>
    </row>
    <row r="21" spans="1:4" ht="15">
      <c r="A21" t="s">
        <v>404</v>
      </c>
      <c r="C21" s="6">
        <v>96722305</v>
      </c>
      <c r="D21" s="6"/>
    </row>
    <row r="23" spans="1:4" ht="15">
      <c r="A23" t="s">
        <v>754</v>
      </c>
      <c r="C23" s="14">
        <v>-1452769</v>
      </c>
      <c r="D23" s="14"/>
    </row>
  </sheetData>
  <sheetProtection selectLockedCells="1" selectUnlockedCells="1"/>
  <mergeCells count="5">
    <mergeCell ref="A2:F2"/>
    <mergeCell ref="C5:D5"/>
    <mergeCell ref="C7:D7"/>
    <mergeCell ref="C21:D21"/>
    <mergeCell ref="C23:D23"/>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F4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2" spans="1:6" ht="15" customHeight="1">
      <c r="A2" s="1" t="s">
        <v>725</v>
      </c>
      <c r="B2" s="1"/>
      <c r="C2" s="1"/>
      <c r="D2" s="1"/>
      <c r="E2" s="1"/>
      <c r="F2" s="1"/>
    </row>
    <row r="5" spans="3:4" ht="39.75" customHeight="1">
      <c r="C5" s="1" t="s">
        <v>727</v>
      </c>
      <c r="D5" s="1"/>
    </row>
    <row r="6" ht="15">
      <c r="A6" s="3" t="s">
        <v>755</v>
      </c>
    </row>
    <row r="7" spans="1:4" ht="15">
      <c r="A7" t="s">
        <v>62</v>
      </c>
      <c r="C7" s="6">
        <v>7630240</v>
      </c>
      <c r="D7" s="6"/>
    </row>
    <row r="8" ht="15">
      <c r="A8" s="10" t="s">
        <v>756</v>
      </c>
    </row>
    <row r="9" spans="1:4" ht="15">
      <c r="A9" t="s">
        <v>748</v>
      </c>
      <c r="D9" s="7">
        <v>-4065554</v>
      </c>
    </row>
    <row r="10" spans="1:4" ht="15">
      <c r="A10" t="s">
        <v>749</v>
      </c>
      <c r="D10" s="7">
        <v>-239000</v>
      </c>
    </row>
    <row r="11" spans="1:4" ht="15">
      <c r="A11" t="s">
        <v>747</v>
      </c>
      <c r="D11" s="7">
        <v>-405887</v>
      </c>
    </row>
    <row r="12" spans="1:4" ht="15">
      <c r="A12" t="s">
        <v>757</v>
      </c>
      <c r="D12" s="7">
        <v>-333296</v>
      </c>
    </row>
    <row r="13" spans="1:4" ht="15">
      <c r="A13" t="s">
        <v>758</v>
      </c>
      <c r="D13" s="7">
        <v>-72216125</v>
      </c>
    </row>
    <row r="14" spans="1:4" ht="15">
      <c r="A14" t="s">
        <v>759</v>
      </c>
      <c r="D14" s="7">
        <v>-47292</v>
      </c>
    </row>
    <row r="15" spans="1:4" ht="15">
      <c r="A15" t="s">
        <v>760</v>
      </c>
      <c r="D15" s="8">
        <v>41604263</v>
      </c>
    </row>
    <row r="16" spans="1:4" ht="15">
      <c r="A16" t="s">
        <v>761</v>
      </c>
      <c r="D16" s="8">
        <v>2467500</v>
      </c>
    </row>
    <row r="17" spans="1:4" ht="15">
      <c r="A17" t="s">
        <v>762</v>
      </c>
      <c r="D17" s="7">
        <v>-353235</v>
      </c>
    </row>
    <row r="18" spans="1:4" ht="15">
      <c r="A18" t="s">
        <v>763</v>
      </c>
      <c r="D18" s="8">
        <v>112632</v>
      </c>
    </row>
    <row r="19" spans="1:4" ht="15">
      <c r="A19" t="s">
        <v>764</v>
      </c>
      <c r="D19" s="8">
        <v>1950000</v>
      </c>
    </row>
    <row r="20" spans="1:4" ht="15">
      <c r="A20" t="s">
        <v>765</v>
      </c>
      <c r="D20" s="7">
        <v>-161370</v>
      </c>
    </row>
    <row r="21" spans="1:4" ht="15">
      <c r="A21" t="s">
        <v>766</v>
      </c>
      <c r="D21" s="8">
        <v>192249</v>
      </c>
    </row>
    <row r="22" spans="1:4" ht="15">
      <c r="A22" t="s">
        <v>767</v>
      </c>
      <c r="D22" s="8">
        <v>103920</v>
      </c>
    </row>
    <row r="23" spans="1:4" ht="15">
      <c r="A23" t="s">
        <v>768</v>
      </c>
      <c r="D23" s="8">
        <v>175740</v>
      </c>
    </row>
    <row r="24" spans="1:4" ht="15">
      <c r="A24" t="s">
        <v>769</v>
      </c>
      <c r="D24" s="8">
        <v>242912</v>
      </c>
    </row>
    <row r="26" spans="1:4" ht="15">
      <c r="A26" t="s">
        <v>770</v>
      </c>
      <c r="D26" s="7">
        <v>-23342303</v>
      </c>
    </row>
    <row r="28" ht="15">
      <c r="A28" s="3" t="s">
        <v>771</v>
      </c>
    </row>
    <row r="29" spans="1:4" ht="15">
      <c r="A29" t="s">
        <v>772</v>
      </c>
      <c r="D29" s="7">
        <v>-2945787</v>
      </c>
    </row>
    <row r="30" spans="1:4" ht="15">
      <c r="A30" t="s">
        <v>773</v>
      </c>
      <c r="D30" s="8">
        <v>54050000</v>
      </c>
    </row>
    <row r="31" spans="1:4" ht="15">
      <c r="A31" t="s">
        <v>774</v>
      </c>
      <c r="D31" s="7">
        <v>-30900000</v>
      </c>
    </row>
    <row r="33" spans="1:4" ht="15">
      <c r="A33" t="s">
        <v>775</v>
      </c>
      <c r="D33" s="8">
        <v>20204213</v>
      </c>
    </row>
    <row r="35" spans="1:4" ht="15">
      <c r="A35" s="3" t="s">
        <v>776</v>
      </c>
      <c r="D35" s="7">
        <v>-3138090</v>
      </c>
    </row>
    <row r="36" spans="1:4" ht="15">
      <c r="A36" s="3" t="s">
        <v>777</v>
      </c>
      <c r="D36" s="8">
        <v>6987450</v>
      </c>
    </row>
    <row r="38" spans="1:4" ht="15">
      <c r="A38" s="3" t="s">
        <v>778</v>
      </c>
      <c r="C38" s="6">
        <v>3849360</v>
      </c>
      <c r="D38" s="6"/>
    </row>
    <row r="40" ht="15">
      <c r="A40" s="3" t="s">
        <v>779</v>
      </c>
    </row>
    <row r="41" spans="1:4" ht="15">
      <c r="A41" t="s">
        <v>437</v>
      </c>
      <c r="C41" s="6">
        <v>429227</v>
      </c>
      <c r="D41" s="6"/>
    </row>
    <row r="43" spans="1:4" ht="15">
      <c r="A43" t="s">
        <v>780</v>
      </c>
      <c r="C43" s="6">
        <v>842</v>
      </c>
      <c r="D43" s="6"/>
    </row>
  </sheetData>
  <sheetProtection selectLockedCells="1" selectUnlockedCells="1"/>
  <mergeCells count="6">
    <mergeCell ref="A2:F2"/>
    <mergeCell ref="C5:D5"/>
    <mergeCell ref="C7:D7"/>
    <mergeCell ref="C38:D38"/>
    <mergeCell ref="C41:D41"/>
    <mergeCell ref="C43:D43"/>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Y55"/>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10.7109375" style="0" customWidth="1"/>
    <col min="4" max="4" width="8.7109375" style="0" customWidth="1"/>
    <col min="5" max="5" width="43.7109375" style="0" customWidth="1"/>
    <col min="6" max="7" width="8.7109375" style="0" customWidth="1"/>
    <col min="8" max="8" width="15.7109375" style="0" customWidth="1"/>
    <col min="9" max="9" width="6.7109375" style="0" customWidth="1"/>
    <col min="10" max="11" width="8.7109375" style="0" customWidth="1"/>
    <col min="12" max="12" width="7.7109375" style="0" customWidth="1"/>
    <col min="13" max="13" width="10.7109375" style="0" customWidth="1"/>
    <col min="14"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725</v>
      </c>
      <c r="B2" s="1"/>
      <c r="C2" s="1"/>
      <c r="D2" s="1"/>
      <c r="E2" s="1"/>
      <c r="F2" s="1"/>
    </row>
    <row r="5" spans="1:24" ht="39.75" customHeight="1">
      <c r="A5" s="3" t="s">
        <v>565</v>
      </c>
      <c r="C5" s="3" t="s">
        <v>440</v>
      </c>
      <c r="E5" s="3" t="s">
        <v>441</v>
      </c>
      <c r="G5" s="1" t="s">
        <v>442</v>
      </c>
      <c r="H5" s="1"/>
      <c r="K5" s="1" t="s">
        <v>443</v>
      </c>
      <c r="L5" s="1"/>
      <c r="O5" s="1" t="s">
        <v>444</v>
      </c>
      <c r="P5" s="1"/>
      <c r="S5" s="4" t="s">
        <v>445</v>
      </c>
      <c r="T5" s="4"/>
      <c r="W5" s="1" t="s">
        <v>781</v>
      </c>
      <c r="X5" s="1"/>
    </row>
    <row r="6" spans="1:25" ht="15">
      <c r="A6" s="4" t="s">
        <v>782</v>
      </c>
      <c r="B6" s="4"/>
      <c r="C6" s="4"/>
      <c r="D6" s="4"/>
      <c r="E6" s="4"/>
      <c r="F6" s="4"/>
      <c r="G6" s="4"/>
      <c r="H6" s="4"/>
      <c r="I6" s="4"/>
      <c r="J6" s="4"/>
      <c r="K6" s="4"/>
      <c r="L6" s="4"/>
      <c r="M6" s="4"/>
      <c r="N6" s="4"/>
      <c r="O6" s="4"/>
      <c r="P6" s="4"/>
      <c r="Q6" s="4"/>
      <c r="R6" s="4"/>
      <c r="S6" s="4"/>
      <c r="T6" s="4"/>
      <c r="U6" s="4"/>
      <c r="V6" s="4"/>
      <c r="W6" s="4"/>
      <c r="X6" s="4"/>
      <c r="Y6" s="3"/>
    </row>
    <row r="7" spans="1:13" ht="15" customHeight="1">
      <c r="A7" s="1" t="s">
        <v>783</v>
      </c>
      <c r="B7" s="1"/>
      <c r="C7" s="1"/>
      <c r="D7" s="1"/>
      <c r="E7" s="1"/>
      <c r="F7" s="1"/>
      <c r="G7" s="1"/>
      <c r="H7" s="1"/>
      <c r="I7" s="1"/>
      <c r="J7" s="1"/>
      <c r="K7" s="1"/>
      <c r="L7" s="1"/>
      <c r="M7" s="3"/>
    </row>
    <row r="8" spans="1:24" ht="15">
      <c r="A8" t="s">
        <v>784</v>
      </c>
      <c r="C8" t="s">
        <v>785</v>
      </c>
      <c r="E8" t="s">
        <v>237</v>
      </c>
      <c r="H8" t="s">
        <v>124</v>
      </c>
      <c r="L8" t="s">
        <v>451</v>
      </c>
      <c r="P8" s="8">
        <v>785714</v>
      </c>
      <c r="S8" s="6">
        <v>787760</v>
      </c>
      <c r="T8" s="6"/>
      <c r="W8" s="6">
        <v>746429</v>
      </c>
      <c r="X8" s="6"/>
    </row>
    <row r="9" spans="1:24" ht="15">
      <c r="A9" t="s">
        <v>786</v>
      </c>
      <c r="C9" t="s">
        <v>787</v>
      </c>
      <c r="E9" t="s">
        <v>258</v>
      </c>
      <c r="H9" t="s">
        <v>515</v>
      </c>
      <c r="L9" t="s">
        <v>486</v>
      </c>
      <c r="P9" s="8">
        <v>2992500</v>
      </c>
      <c r="T9" s="8">
        <v>2947919</v>
      </c>
      <c r="X9" s="8">
        <v>2970056</v>
      </c>
    </row>
    <row r="10" spans="1:24" ht="15">
      <c r="A10" t="s">
        <v>788</v>
      </c>
      <c r="C10" t="s">
        <v>789</v>
      </c>
      <c r="E10" t="s">
        <v>276</v>
      </c>
      <c r="H10" t="s">
        <v>458</v>
      </c>
      <c r="L10" t="s">
        <v>459</v>
      </c>
      <c r="P10" s="8">
        <v>995000</v>
      </c>
      <c r="T10" s="8">
        <v>990663</v>
      </c>
      <c r="X10" s="8">
        <v>999975</v>
      </c>
    </row>
    <row r="11" spans="1:24" ht="15">
      <c r="A11" t="s">
        <v>790</v>
      </c>
      <c r="C11" t="s">
        <v>791</v>
      </c>
      <c r="E11" t="s">
        <v>792</v>
      </c>
      <c r="H11" t="s">
        <v>793</v>
      </c>
      <c r="L11" t="s">
        <v>794</v>
      </c>
      <c r="P11" s="8">
        <v>4000000</v>
      </c>
      <c r="T11" s="8">
        <v>3921389</v>
      </c>
      <c r="X11" s="8">
        <v>3980000</v>
      </c>
    </row>
    <row r="12" spans="1:24" ht="15">
      <c r="A12" t="s">
        <v>795</v>
      </c>
      <c r="C12" t="s">
        <v>796</v>
      </c>
      <c r="E12" t="s">
        <v>275</v>
      </c>
      <c r="H12" t="s">
        <v>797</v>
      </c>
      <c r="L12" t="s">
        <v>469</v>
      </c>
      <c r="P12" s="8">
        <v>3980000</v>
      </c>
      <c r="T12" s="8">
        <v>3907844</v>
      </c>
      <c r="X12" s="8">
        <v>3960100</v>
      </c>
    </row>
    <row r="13" spans="1:24" ht="15">
      <c r="A13" t="s">
        <v>798</v>
      </c>
      <c r="C13" t="s">
        <v>799</v>
      </c>
      <c r="E13" t="s">
        <v>267</v>
      </c>
      <c r="H13" t="s">
        <v>164</v>
      </c>
      <c r="L13" t="s">
        <v>800</v>
      </c>
      <c r="P13" s="8">
        <v>3000000</v>
      </c>
      <c r="T13" s="8">
        <v>2955160</v>
      </c>
      <c r="X13" s="8">
        <v>2955000</v>
      </c>
    </row>
    <row r="14" spans="1:24" ht="15">
      <c r="A14" t="s">
        <v>801</v>
      </c>
      <c r="C14" t="s">
        <v>802</v>
      </c>
      <c r="E14" t="s">
        <v>267</v>
      </c>
      <c r="H14" t="s">
        <v>458</v>
      </c>
      <c r="L14" t="s">
        <v>459</v>
      </c>
      <c r="P14" s="8">
        <v>1000000</v>
      </c>
      <c r="T14" s="8">
        <v>990557</v>
      </c>
      <c r="X14" s="8">
        <v>995000</v>
      </c>
    </row>
    <row r="15" spans="1:24" ht="15">
      <c r="A15" t="s">
        <v>803</v>
      </c>
      <c r="C15" t="s">
        <v>804</v>
      </c>
      <c r="E15" t="s">
        <v>253</v>
      </c>
      <c r="H15" t="s">
        <v>570</v>
      </c>
      <c r="L15" t="s">
        <v>571</v>
      </c>
      <c r="P15" s="8">
        <v>4000000</v>
      </c>
      <c r="T15" s="8">
        <v>3920851</v>
      </c>
      <c r="X15" s="8">
        <v>3935000</v>
      </c>
    </row>
    <row r="16" spans="1:24" ht="15">
      <c r="A16" t="s">
        <v>805</v>
      </c>
      <c r="C16" t="s">
        <v>806</v>
      </c>
      <c r="E16" t="s">
        <v>267</v>
      </c>
      <c r="H16" t="s">
        <v>472</v>
      </c>
      <c r="L16" t="s">
        <v>473</v>
      </c>
      <c r="P16" s="8">
        <v>975000</v>
      </c>
      <c r="T16" s="8">
        <v>970472</v>
      </c>
      <c r="X16" s="8">
        <v>965250</v>
      </c>
    </row>
    <row r="17" spans="1:24" ht="15">
      <c r="A17" t="s">
        <v>807</v>
      </c>
      <c r="C17" t="s">
        <v>808</v>
      </c>
      <c r="E17" t="s">
        <v>267</v>
      </c>
      <c r="H17" t="s">
        <v>793</v>
      </c>
      <c r="L17" t="s">
        <v>794</v>
      </c>
      <c r="P17" s="8">
        <v>2992500</v>
      </c>
      <c r="T17" s="8">
        <v>2905553</v>
      </c>
      <c r="X17" s="8">
        <v>2986889</v>
      </c>
    </row>
    <row r="18" spans="1:24" ht="15">
      <c r="A18" t="s">
        <v>809</v>
      </c>
      <c r="C18" t="s">
        <v>810</v>
      </c>
      <c r="E18" t="s">
        <v>237</v>
      </c>
      <c r="H18" t="s">
        <v>515</v>
      </c>
      <c r="L18" t="s">
        <v>486</v>
      </c>
      <c r="P18" s="8">
        <v>2992500</v>
      </c>
      <c r="T18" s="8">
        <v>2935337</v>
      </c>
      <c r="X18" s="8">
        <v>2994370</v>
      </c>
    </row>
    <row r="19" spans="1:24" ht="15">
      <c r="A19" t="s">
        <v>811</v>
      </c>
      <c r="C19" t="s">
        <v>812</v>
      </c>
      <c r="E19" t="s">
        <v>813</v>
      </c>
      <c r="H19" t="s">
        <v>814</v>
      </c>
      <c r="L19" t="s">
        <v>486</v>
      </c>
      <c r="P19" s="8">
        <v>2977500</v>
      </c>
      <c r="T19" s="8">
        <v>2953133</v>
      </c>
      <c r="X19" s="8">
        <v>2932838</v>
      </c>
    </row>
    <row r="20" spans="1:24" ht="15">
      <c r="A20" t="s">
        <v>815</v>
      </c>
      <c r="C20" t="s">
        <v>816</v>
      </c>
      <c r="E20" t="s">
        <v>817</v>
      </c>
      <c r="H20" t="s">
        <v>124</v>
      </c>
      <c r="L20" t="s">
        <v>18</v>
      </c>
      <c r="M20" s="7">
        <v>-9</v>
      </c>
      <c r="P20" s="8">
        <v>2000000</v>
      </c>
      <c r="T20" s="8">
        <v>2000000</v>
      </c>
      <c r="X20" s="8">
        <v>2060000</v>
      </c>
    </row>
    <row r="21" spans="1:24" ht="15">
      <c r="A21" t="s">
        <v>818</v>
      </c>
      <c r="C21" t="s">
        <v>819</v>
      </c>
      <c r="E21" t="s">
        <v>820</v>
      </c>
      <c r="H21" t="s">
        <v>468</v>
      </c>
      <c r="L21" t="s">
        <v>794</v>
      </c>
      <c r="P21" s="8">
        <v>3000000</v>
      </c>
      <c r="T21" s="8">
        <v>2940000</v>
      </c>
      <c r="X21" s="8">
        <v>2940000</v>
      </c>
    </row>
    <row r="22" spans="1:24" ht="15">
      <c r="A22" t="s">
        <v>821</v>
      </c>
      <c r="C22" t="s">
        <v>822</v>
      </c>
      <c r="E22" t="s">
        <v>276</v>
      </c>
      <c r="H22" t="s">
        <v>823</v>
      </c>
      <c r="L22" t="s">
        <v>18</v>
      </c>
      <c r="M22" s="7">
        <v>-9</v>
      </c>
      <c r="P22" s="8">
        <v>2000000</v>
      </c>
      <c r="T22" s="8">
        <v>1960101</v>
      </c>
      <c r="X22" s="8">
        <v>2050000</v>
      </c>
    </row>
    <row r="23" spans="1:24" ht="15">
      <c r="A23" t="s">
        <v>824</v>
      </c>
      <c r="C23" t="s">
        <v>825</v>
      </c>
      <c r="E23" t="s">
        <v>267</v>
      </c>
      <c r="H23" t="s">
        <v>458</v>
      </c>
      <c r="L23" t="s">
        <v>459</v>
      </c>
      <c r="P23" s="8">
        <v>988769</v>
      </c>
      <c r="T23" s="8">
        <v>984109</v>
      </c>
      <c r="X23" s="8">
        <v>971465</v>
      </c>
    </row>
    <row r="24" spans="1:24" ht="15">
      <c r="A24" t="s">
        <v>826</v>
      </c>
      <c r="C24" t="s">
        <v>827</v>
      </c>
      <c r="E24" t="s">
        <v>265</v>
      </c>
      <c r="H24" t="s">
        <v>828</v>
      </c>
      <c r="L24" t="s">
        <v>496</v>
      </c>
      <c r="M24" s="7">
        <v>-9</v>
      </c>
      <c r="P24" s="8">
        <v>6945468</v>
      </c>
      <c r="T24" s="8">
        <v>6565294</v>
      </c>
      <c r="X24" s="8">
        <v>6250920</v>
      </c>
    </row>
    <row r="25" spans="1:24" ht="15">
      <c r="A25" t="s">
        <v>829</v>
      </c>
      <c r="C25" t="s">
        <v>830</v>
      </c>
      <c r="E25" t="s">
        <v>274</v>
      </c>
      <c r="H25" t="s">
        <v>124</v>
      </c>
      <c r="L25" t="s">
        <v>500</v>
      </c>
      <c r="P25" s="8">
        <v>5476250</v>
      </c>
      <c r="T25" s="8">
        <v>5519390</v>
      </c>
      <c r="X25" s="8">
        <v>5421487</v>
      </c>
    </row>
    <row r="26" spans="1:24" ht="15">
      <c r="A26" t="s">
        <v>831</v>
      </c>
      <c r="C26" t="s">
        <v>832</v>
      </c>
      <c r="E26" t="s">
        <v>273</v>
      </c>
      <c r="H26" t="s">
        <v>508</v>
      </c>
      <c r="L26" t="s">
        <v>509</v>
      </c>
      <c r="P26" s="8">
        <v>4962500</v>
      </c>
      <c r="T26" s="8">
        <v>4848837</v>
      </c>
      <c r="X26" s="8">
        <v>4881859</v>
      </c>
    </row>
    <row r="27" spans="1:24" ht="15">
      <c r="A27" t="s">
        <v>833</v>
      </c>
      <c r="C27" t="s">
        <v>834</v>
      </c>
      <c r="E27" t="s">
        <v>267</v>
      </c>
      <c r="H27" t="s">
        <v>458</v>
      </c>
      <c r="L27" t="s">
        <v>459</v>
      </c>
      <c r="P27" s="8">
        <v>1985000</v>
      </c>
      <c r="T27" s="8">
        <v>1958287</v>
      </c>
      <c r="X27" s="8">
        <v>1925450</v>
      </c>
    </row>
    <row r="28" spans="1:24" ht="15">
      <c r="A28" t="s">
        <v>835</v>
      </c>
      <c r="C28" t="s">
        <v>836</v>
      </c>
      <c r="E28" t="s">
        <v>272</v>
      </c>
      <c r="H28" t="s">
        <v>515</v>
      </c>
      <c r="L28" t="s">
        <v>486</v>
      </c>
      <c r="P28" s="8">
        <v>3970000</v>
      </c>
      <c r="T28" s="8">
        <v>3935345</v>
      </c>
      <c r="X28" s="8">
        <v>3870750</v>
      </c>
    </row>
    <row r="29" spans="1:24" ht="15">
      <c r="A29" t="s">
        <v>837</v>
      </c>
      <c r="C29" t="s">
        <v>838</v>
      </c>
      <c r="E29" t="s">
        <v>234</v>
      </c>
      <c r="H29" t="s">
        <v>508</v>
      </c>
      <c r="L29" t="s">
        <v>509</v>
      </c>
      <c r="P29" s="8">
        <v>3000000</v>
      </c>
      <c r="T29" s="8">
        <v>2928463</v>
      </c>
      <c r="X29" s="8">
        <v>2985000</v>
      </c>
    </row>
    <row r="30" spans="1:24" ht="39.75" customHeight="1">
      <c r="A30" t="s">
        <v>839</v>
      </c>
      <c r="C30" t="s">
        <v>840</v>
      </c>
      <c r="E30" t="s">
        <v>272</v>
      </c>
      <c r="H30" s="10" t="s">
        <v>841</v>
      </c>
      <c r="I30" s="10" t="s">
        <v>842</v>
      </c>
      <c r="L30" t="s">
        <v>519</v>
      </c>
      <c r="P30" s="8">
        <v>5496951</v>
      </c>
      <c r="T30" s="8">
        <v>4805359</v>
      </c>
      <c r="X30" s="8">
        <v>4358626</v>
      </c>
    </row>
    <row r="31" spans="1:24" ht="15">
      <c r="A31" t="s">
        <v>843</v>
      </c>
      <c r="C31" t="s">
        <v>844</v>
      </c>
      <c r="E31" t="s">
        <v>246</v>
      </c>
      <c r="H31" t="s">
        <v>523</v>
      </c>
      <c r="L31" t="s">
        <v>524</v>
      </c>
      <c r="P31" s="8">
        <v>1985000</v>
      </c>
      <c r="T31" s="8">
        <v>1968064</v>
      </c>
      <c r="X31" s="8">
        <v>1980038</v>
      </c>
    </row>
    <row r="32" spans="1:24" ht="15">
      <c r="A32" t="s">
        <v>845</v>
      </c>
      <c r="C32" t="s">
        <v>846</v>
      </c>
      <c r="E32" t="s">
        <v>250</v>
      </c>
      <c r="H32" t="s">
        <v>477</v>
      </c>
      <c r="L32" t="s">
        <v>478</v>
      </c>
      <c r="P32" s="8">
        <v>992500</v>
      </c>
      <c r="T32" s="8">
        <v>984001</v>
      </c>
      <c r="X32" s="8">
        <v>976372</v>
      </c>
    </row>
    <row r="33" spans="1:24" ht="15">
      <c r="A33" t="s">
        <v>847</v>
      </c>
      <c r="C33" t="s">
        <v>848</v>
      </c>
      <c r="E33" t="s">
        <v>849</v>
      </c>
      <c r="H33" t="s">
        <v>556</v>
      </c>
      <c r="L33" t="s">
        <v>850</v>
      </c>
      <c r="P33" s="8">
        <v>1990000</v>
      </c>
      <c r="T33" s="8">
        <v>1913981</v>
      </c>
      <c r="X33" s="8">
        <v>1987513</v>
      </c>
    </row>
    <row r="34" spans="1:24" ht="15">
      <c r="A34" t="s">
        <v>851</v>
      </c>
      <c r="C34" t="s">
        <v>852</v>
      </c>
      <c r="E34" t="s">
        <v>234</v>
      </c>
      <c r="H34" t="s">
        <v>515</v>
      </c>
      <c r="L34" t="s">
        <v>486</v>
      </c>
      <c r="P34" s="8">
        <v>3990000</v>
      </c>
      <c r="T34" s="8">
        <v>3911459</v>
      </c>
      <c r="X34" s="8">
        <v>3990000</v>
      </c>
    </row>
    <row r="35" spans="1:24" ht="15">
      <c r="A35" t="s">
        <v>853</v>
      </c>
      <c r="C35" t="s">
        <v>854</v>
      </c>
      <c r="E35" t="s">
        <v>237</v>
      </c>
      <c r="H35" t="s">
        <v>529</v>
      </c>
      <c r="L35" t="s">
        <v>519</v>
      </c>
      <c r="P35" s="8">
        <v>2977500</v>
      </c>
      <c r="T35" s="8">
        <v>2950706</v>
      </c>
      <c r="X35" s="8">
        <v>2935318</v>
      </c>
    </row>
    <row r="36" spans="1:24" ht="15">
      <c r="A36" t="s">
        <v>855</v>
      </c>
      <c r="C36" t="s">
        <v>856</v>
      </c>
      <c r="E36" t="s">
        <v>244</v>
      </c>
      <c r="H36" t="s">
        <v>515</v>
      </c>
      <c r="L36" t="s">
        <v>486</v>
      </c>
      <c r="P36" s="8">
        <v>2977500</v>
      </c>
      <c r="T36" s="8">
        <v>2952842</v>
      </c>
      <c r="X36" s="8">
        <v>2947725</v>
      </c>
    </row>
    <row r="37" spans="1:24" ht="15">
      <c r="A37" t="s">
        <v>857</v>
      </c>
      <c r="C37" t="s">
        <v>858</v>
      </c>
      <c r="E37" t="s">
        <v>246</v>
      </c>
      <c r="H37" t="s">
        <v>859</v>
      </c>
      <c r="L37" t="s">
        <v>860</v>
      </c>
      <c r="P37" s="8">
        <v>1811321</v>
      </c>
      <c r="T37" s="8">
        <v>1808062</v>
      </c>
      <c r="X37" s="8">
        <v>1806792</v>
      </c>
    </row>
    <row r="38" spans="1:24" ht="15">
      <c r="A38" t="s">
        <v>861</v>
      </c>
      <c r="C38" t="s">
        <v>862</v>
      </c>
      <c r="E38" t="s">
        <v>237</v>
      </c>
      <c r="H38" t="s">
        <v>863</v>
      </c>
      <c r="L38" t="s">
        <v>864</v>
      </c>
      <c r="P38" s="8">
        <v>750000</v>
      </c>
      <c r="T38" s="8">
        <v>738971</v>
      </c>
      <c r="X38" s="8">
        <v>750000</v>
      </c>
    </row>
    <row r="39" spans="1:24" ht="15">
      <c r="A39" t="s">
        <v>865</v>
      </c>
      <c r="C39" t="s">
        <v>862</v>
      </c>
      <c r="E39" t="s">
        <v>237</v>
      </c>
      <c r="H39" t="s">
        <v>866</v>
      </c>
      <c r="L39" t="s">
        <v>867</v>
      </c>
      <c r="P39" s="8">
        <v>1875000</v>
      </c>
      <c r="T39" s="8">
        <v>1821164</v>
      </c>
      <c r="X39" s="8">
        <v>1875000</v>
      </c>
    </row>
    <row r="40" spans="1:24" ht="15">
      <c r="A40" t="s">
        <v>868</v>
      </c>
      <c r="C40" t="s">
        <v>869</v>
      </c>
      <c r="E40" t="s">
        <v>250</v>
      </c>
      <c r="H40" t="s">
        <v>454</v>
      </c>
      <c r="L40" t="s">
        <v>519</v>
      </c>
      <c r="P40" s="8">
        <v>1990000</v>
      </c>
      <c r="T40" s="8">
        <v>1972905</v>
      </c>
      <c r="X40" s="8">
        <v>1975075</v>
      </c>
    </row>
    <row r="41" spans="1:24" ht="15">
      <c r="A41" t="s">
        <v>870</v>
      </c>
      <c r="C41" t="s">
        <v>871</v>
      </c>
      <c r="E41" t="s">
        <v>234</v>
      </c>
      <c r="H41" t="s">
        <v>164</v>
      </c>
      <c r="L41" t="s">
        <v>872</v>
      </c>
      <c r="P41" s="8">
        <v>997500</v>
      </c>
      <c r="T41" s="8">
        <v>959847</v>
      </c>
      <c r="X41" s="8">
        <v>996253</v>
      </c>
    </row>
    <row r="42" spans="1:24" ht="15">
      <c r="A42" t="s">
        <v>873</v>
      </c>
      <c r="C42" t="s">
        <v>874</v>
      </c>
      <c r="E42" t="s">
        <v>250</v>
      </c>
      <c r="H42" t="s">
        <v>515</v>
      </c>
      <c r="L42" t="s">
        <v>486</v>
      </c>
      <c r="P42" s="8">
        <v>2992500</v>
      </c>
      <c r="T42" s="8">
        <v>2934992</v>
      </c>
      <c r="X42" s="8">
        <v>3018610</v>
      </c>
    </row>
    <row r="43" spans="1:24" ht="15">
      <c r="A43" t="s">
        <v>875</v>
      </c>
      <c r="C43" t="s">
        <v>876</v>
      </c>
      <c r="E43" t="s">
        <v>258</v>
      </c>
      <c r="H43" t="s">
        <v>477</v>
      </c>
      <c r="L43" t="s">
        <v>478</v>
      </c>
      <c r="P43" s="8">
        <v>2977500</v>
      </c>
      <c r="T43" s="8">
        <v>2952122</v>
      </c>
      <c r="X43" s="8">
        <v>2783963</v>
      </c>
    </row>
    <row r="44" spans="1:24" ht="15">
      <c r="A44" t="s">
        <v>877</v>
      </c>
      <c r="C44" t="s">
        <v>878</v>
      </c>
      <c r="E44" t="s">
        <v>260</v>
      </c>
      <c r="H44" t="s">
        <v>477</v>
      </c>
      <c r="L44" t="s">
        <v>478</v>
      </c>
      <c r="P44" s="8">
        <v>2977500</v>
      </c>
      <c r="T44" s="8">
        <v>2952966</v>
      </c>
      <c r="X44" s="8">
        <v>2932838</v>
      </c>
    </row>
    <row r="45" spans="1:24" ht="15">
      <c r="A45" t="s">
        <v>879</v>
      </c>
      <c r="C45" t="s">
        <v>880</v>
      </c>
      <c r="E45" t="s">
        <v>260</v>
      </c>
      <c r="H45" t="s">
        <v>551</v>
      </c>
      <c r="L45" t="s">
        <v>524</v>
      </c>
      <c r="P45" s="8">
        <v>1488750</v>
      </c>
      <c r="S45" s="6">
        <v>1482497</v>
      </c>
      <c r="T45" s="6"/>
      <c r="W45" s="6">
        <v>1451531</v>
      </c>
      <c r="X45" s="6"/>
    </row>
    <row r="46" spans="1:24" ht="15">
      <c r="A46" t="s">
        <v>881</v>
      </c>
      <c r="C46" t="s">
        <v>882</v>
      </c>
      <c r="E46" t="s">
        <v>274</v>
      </c>
      <c r="H46" t="s">
        <v>515</v>
      </c>
      <c r="L46" t="s">
        <v>486</v>
      </c>
      <c r="P46" s="8">
        <v>3000000</v>
      </c>
      <c r="T46" s="8">
        <v>2940664</v>
      </c>
      <c r="X46" s="8">
        <v>3000000</v>
      </c>
    </row>
    <row r="47" spans="1:24" ht="15">
      <c r="A47" t="s">
        <v>883</v>
      </c>
      <c r="C47" t="s">
        <v>884</v>
      </c>
      <c r="E47" t="s">
        <v>265</v>
      </c>
      <c r="H47" t="s">
        <v>515</v>
      </c>
      <c r="L47" t="s">
        <v>486</v>
      </c>
      <c r="P47" s="8">
        <v>4500000</v>
      </c>
      <c r="T47" s="8">
        <v>4453517</v>
      </c>
      <c r="X47" s="8">
        <v>4432500</v>
      </c>
    </row>
    <row r="48" spans="1:24" ht="15">
      <c r="A48" t="s">
        <v>885</v>
      </c>
      <c r="C48" t="s">
        <v>555</v>
      </c>
      <c r="E48" t="s">
        <v>267</v>
      </c>
      <c r="H48" t="s">
        <v>556</v>
      </c>
      <c r="L48" t="s">
        <v>557</v>
      </c>
      <c r="P48" s="8">
        <v>2985000</v>
      </c>
      <c r="T48" s="8">
        <v>2958806</v>
      </c>
      <c r="X48" s="8">
        <v>2776050</v>
      </c>
    </row>
    <row r="49" spans="1:24" ht="15">
      <c r="A49" t="s">
        <v>886</v>
      </c>
      <c r="C49" t="s">
        <v>887</v>
      </c>
      <c r="E49" t="s">
        <v>481</v>
      </c>
      <c r="H49" t="s">
        <v>793</v>
      </c>
      <c r="L49" t="s">
        <v>850</v>
      </c>
      <c r="P49" s="8">
        <v>1995000</v>
      </c>
      <c r="T49" s="8">
        <v>1919750</v>
      </c>
      <c r="X49" s="8">
        <v>1975050</v>
      </c>
    </row>
    <row r="50" spans="1:24" ht="15">
      <c r="A50" t="s">
        <v>888</v>
      </c>
      <c r="C50" t="s">
        <v>889</v>
      </c>
      <c r="E50" t="s">
        <v>275</v>
      </c>
      <c r="H50" t="s">
        <v>472</v>
      </c>
      <c r="L50" t="s">
        <v>560</v>
      </c>
      <c r="P50" s="8">
        <v>3482500</v>
      </c>
      <c r="T50" s="8">
        <v>3450900</v>
      </c>
      <c r="X50" s="8">
        <v>3473794</v>
      </c>
    </row>
    <row r="51" spans="1:24" ht="15">
      <c r="A51" t="s">
        <v>890</v>
      </c>
      <c r="C51" t="s">
        <v>891</v>
      </c>
      <c r="E51" t="s">
        <v>277</v>
      </c>
      <c r="H51" t="s">
        <v>454</v>
      </c>
      <c r="L51" t="s">
        <v>455</v>
      </c>
      <c r="P51" s="8">
        <v>1000000</v>
      </c>
      <c r="T51" s="8">
        <v>990037</v>
      </c>
      <c r="X51" s="8">
        <v>1002500</v>
      </c>
    </row>
    <row r="52" spans="1:24" ht="15">
      <c r="A52" t="s">
        <v>892</v>
      </c>
      <c r="C52" t="s">
        <v>808</v>
      </c>
      <c r="E52" t="s">
        <v>260</v>
      </c>
      <c r="H52" t="s">
        <v>893</v>
      </c>
      <c r="L52" t="s">
        <v>894</v>
      </c>
      <c r="P52" s="8">
        <v>4987500</v>
      </c>
      <c r="T52" s="8">
        <v>4748327</v>
      </c>
      <c r="X52" s="8">
        <v>4812938</v>
      </c>
    </row>
    <row r="53" spans="1:24" ht="15">
      <c r="A53" t="s">
        <v>895</v>
      </c>
      <c r="C53" t="s">
        <v>896</v>
      </c>
      <c r="E53" t="s">
        <v>242</v>
      </c>
      <c r="H53" t="s">
        <v>563</v>
      </c>
      <c r="L53" t="s">
        <v>18</v>
      </c>
      <c r="M53" s="7">
        <v>-9</v>
      </c>
      <c r="P53" s="8">
        <v>4000000</v>
      </c>
      <c r="T53" s="8">
        <v>4322842</v>
      </c>
      <c r="X53" s="8">
        <v>4290000</v>
      </c>
    </row>
    <row r="55" spans="1:24" ht="15">
      <c r="A55" s="4" t="s">
        <v>897</v>
      </c>
      <c r="B55" s="4"/>
      <c r="C55" s="4"/>
      <c r="D55" s="4"/>
      <c r="E55" s="4"/>
      <c r="F55" s="4"/>
      <c r="G55" s="4"/>
      <c r="H55" s="4"/>
      <c r="I55" s="3"/>
      <c r="T55" s="8">
        <v>126721245</v>
      </c>
      <c r="X55" s="8">
        <v>126306324</v>
      </c>
    </row>
  </sheetData>
  <sheetProtection selectLockedCells="1" selectUnlockedCells="1"/>
  <mergeCells count="13">
    <mergeCell ref="A2:F2"/>
    <mergeCell ref="G5:H5"/>
    <mergeCell ref="K5:L5"/>
    <mergeCell ref="O5:P5"/>
    <mergeCell ref="S5:T5"/>
    <mergeCell ref="W5:X5"/>
    <mergeCell ref="A6:X6"/>
    <mergeCell ref="A7:L7"/>
    <mergeCell ref="S8:T8"/>
    <mergeCell ref="W8:X8"/>
    <mergeCell ref="S45:T45"/>
    <mergeCell ref="W45:X45"/>
    <mergeCell ref="A55:H55"/>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3:X20"/>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10.7109375" style="0" customWidth="1"/>
    <col min="4" max="4" width="8.7109375" style="0" customWidth="1"/>
    <col min="5" max="5" width="33.7109375" style="0" customWidth="1"/>
    <col min="6" max="7" width="8.7109375" style="0" customWidth="1"/>
    <col min="8" max="8" width="16.7109375" style="0" customWidth="1"/>
    <col min="9" max="9" width="6.7109375" style="0" customWidth="1"/>
    <col min="10" max="11" width="8.7109375" style="0" customWidth="1"/>
    <col min="12" max="12" width="5.7109375" style="0" customWidth="1"/>
    <col min="13" max="13" width="10.7109375" style="0" customWidth="1"/>
    <col min="14"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1:24" ht="39.75" customHeight="1">
      <c r="A3" s="3" t="s">
        <v>565</v>
      </c>
      <c r="C3" s="3" t="s">
        <v>440</v>
      </c>
      <c r="E3" s="3" t="s">
        <v>441</v>
      </c>
      <c r="G3" s="1" t="s">
        <v>442</v>
      </c>
      <c r="H3" s="1"/>
      <c r="K3" s="1" t="s">
        <v>443</v>
      </c>
      <c r="L3" s="1"/>
      <c r="O3" s="1" t="s">
        <v>444</v>
      </c>
      <c r="P3" s="1"/>
      <c r="S3" s="4" t="s">
        <v>445</v>
      </c>
      <c r="T3" s="4"/>
      <c r="W3" s="1" t="s">
        <v>781</v>
      </c>
      <c r="X3" s="1"/>
    </row>
    <row r="4" spans="1:9" ht="15">
      <c r="A4" s="4" t="s">
        <v>898</v>
      </c>
      <c r="B4" s="4"/>
      <c r="C4" s="4"/>
      <c r="D4" s="4"/>
      <c r="E4" s="4"/>
      <c r="F4" s="4"/>
      <c r="G4" s="4"/>
      <c r="H4" s="4"/>
      <c r="I4" s="3"/>
    </row>
    <row r="5" spans="1:24" ht="15">
      <c r="A5" t="s">
        <v>788</v>
      </c>
      <c r="C5" t="s">
        <v>862</v>
      </c>
      <c r="E5" t="s">
        <v>276</v>
      </c>
      <c r="H5" t="s">
        <v>570</v>
      </c>
      <c r="L5" t="s">
        <v>571</v>
      </c>
      <c r="P5" s="8">
        <v>1000000</v>
      </c>
      <c r="S5" s="5" t="s">
        <v>899</v>
      </c>
      <c r="T5" s="5"/>
      <c r="X5" s="8">
        <v>982500</v>
      </c>
    </row>
    <row r="6" spans="1:24" ht="15">
      <c r="A6" t="s">
        <v>835</v>
      </c>
      <c r="C6" t="s">
        <v>900</v>
      </c>
      <c r="E6" t="s">
        <v>272</v>
      </c>
      <c r="H6" t="s">
        <v>574</v>
      </c>
      <c r="L6" t="s">
        <v>579</v>
      </c>
      <c r="P6" s="8">
        <v>1500000</v>
      </c>
      <c r="T6" s="8">
        <v>1485491</v>
      </c>
      <c r="X6" s="8">
        <v>1406250</v>
      </c>
    </row>
    <row r="7" spans="1:24" ht="15">
      <c r="A7" t="s">
        <v>901</v>
      </c>
      <c r="C7" t="s">
        <v>902</v>
      </c>
      <c r="E7" t="s">
        <v>242</v>
      </c>
      <c r="H7" t="s">
        <v>583</v>
      </c>
      <c r="L7" t="s">
        <v>18</v>
      </c>
      <c r="M7" s="7">
        <v>-9</v>
      </c>
      <c r="P7" s="8">
        <v>2000000</v>
      </c>
      <c r="T7" s="8">
        <v>1967727</v>
      </c>
      <c r="X7" s="8">
        <v>2230000</v>
      </c>
    </row>
    <row r="8" spans="1:24" ht="15">
      <c r="A8" t="s">
        <v>584</v>
      </c>
      <c r="C8" t="s">
        <v>903</v>
      </c>
      <c r="E8" t="s">
        <v>239</v>
      </c>
      <c r="H8" t="s">
        <v>508</v>
      </c>
      <c r="L8" t="s">
        <v>586</v>
      </c>
      <c r="P8" s="8">
        <v>1000000</v>
      </c>
      <c r="T8" s="8">
        <v>991449</v>
      </c>
      <c r="X8" s="8">
        <v>995000</v>
      </c>
    </row>
    <row r="9" spans="1:24" ht="15">
      <c r="A9" t="s">
        <v>904</v>
      </c>
      <c r="C9" t="s">
        <v>905</v>
      </c>
      <c r="E9" t="s">
        <v>242</v>
      </c>
      <c r="H9" t="s">
        <v>534</v>
      </c>
      <c r="L9" t="s">
        <v>18</v>
      </c>
      <c r="M9" s="7">
        <v>-9</v>
      </c>
      <c r="P9" s="8">
        <v>1500000</v>
      </c>
      <c r="T9" s="8">
        <v>1500000</v>
      </c>
      <c r="X9" s="8">
        <v>1522500</v>
      </c>
    </row>
    <row r="11" spans="1:24" ht="15">
      <c r="A11" s="4" t="s">
        <v>587</v>
      </c>
      <c r="B11" s="4"/>
      <c r="C11" s="4"/>
      <c r="D11" s="4"/>
      <c r="E11" s="4"/>
      <c r="F11" s="4"/>
      <c r="G11" s="4"/>
      <c r="H11" s="4"/>
      <c r="I11" s="3"/>
      <c r="T11" s="8">
        <v>6939667</v>
      </c>
      <c r="X11" s="8">
        <v>7136250</v>
      </c>
    </row>
    <row r="13" spans="1:9" ht="15">
      <c r="A13" s="4" t="s">
        <v>906</v>
      </c>
      <c r="B13" s="4"/>
      <c r="C13" s="4"/>
      <c r="D13" s="4"/>
      <c r="E13" s="4"/>
      <c r="F13" s="4"/>
      <c r="G13" s="4"/>
      <c r="H13" s="4"/>
      <c r="I13" s="3"/>
    </row>
    <row r="14" spans="1:24" ht="15">
      <c r="A14" t="s">
        <v>907</v>
      </c>
      <c r="C14" t="s">
        <v>590</v>
      </c>
      <c r="E14" t="s">
        <v>273</v>
      </c>
      <c r="H14" t="s">
        <v>592</v>
      </c>
      <c r="L14" t="s">
        <v>18</v>
      </c>
      <c r="M14" s="7">
        <v>-9</v>
      </c>
      <c r="P14" s="8">
        <v>4100000</v>
      </c>
      <c r="T14" s="8">
        <v>3755717</v>
      </c>
      <c r="X14" s="8">
        <v>3710500</v>
      </c>
    </row>
    <row r="15" spans="1:24" ht="15">
      <c r="A15" t="s">
        <v>801</v>
      </c>
      <c r="C15" t="s">
        <v>908</v>
      </c>
      <c r="E15" t="s">
        <v>267</v>
      </c>
      <c r="H15" t="s">
        <v>909</v>
      </c>
      <c r="L15" t="s">
        <v>18</v>
      </c>
      <c r="M15" s="7">
        <v>-9</v>
      </c>
      <c r="P15" s="8">
        <v>1000000</v>
      </c>
      <c r="T15" s="8">
        <v>980000</v>
      </c>
      <c r="X15" s="8">
        <v>1000000</v>
      </c>
    </row>
    <row r="16" spans="1:24" ht="15">
      <c r="A16" t="s">
        <v>910</v>
      </c>
      <c r="C16" t="s">
        <v>911</v>
      </c>
      <c r="E16" t="s">
        <v>258</v>
      </c>
      <c r="H16" t="s">
        <v>912</v>
      </c>
      <c r="L16" t="s">
        <v>913</v>
      </c>
      <c r="P16" s="8">
        <v>1500000</v>
      </c>
      <c r="T16" s="8">
        <v>1455331</v>
      </c>
      <c r="X16" s="8">
        <v>1517250</v>
      </c>
    </row>
    <row r="17" spans="1:24" ht="39.75" customHeight="1">
      <c r="A17" t="s">
        <v>914</v>
      </c>
      <c r="C17" t="s">
        <v>915</v>
      </c>
      <c r="E17" t="s">
        <v>253</v>
      </c>
      <c r="H17" s="10" t="s">
        <v>916</v>
      </c>
      <c r="I17" s="10" t="s">
        <v>842</v>
      </c>
      <c r="L17" t="s">
        <v>18</v>
      </c>
      <c r="M17" s="7">
        <v>-9</v>
      </c>
      <c r="P17" s="8">
        <v>3781731</v>
      </c>
      <c r="T17" s="8">
        <v>3712668</v>
      </c>
      <c r="X17" s="8">
        <v>3781730</v>
      </c>
    </row>
    <row r="18" spans="1:24" ht="15">
      <c r="A18" t="s">
        <v>917</v>
      </c>
      <c r="C18" t="s">
        <v>915</v>
      </c>
      <c r="E18" t="s">
        <v>817</v>
      </c>
      <c r="H18" t="s">
        <v>18</v>
      </c>
      <c r="L18" t="s">
        <v>18</v>
      </c>
      <c r="M18" s="7">
        <v>-9</v>
      </c>
      <c r="P18" s="8">
        <v>2206000</v>
      </c>
      <c r="T18" s="8">
        <v>2161880</v>
      </c>
      <c r="X18" s="8">
        <v>2206000</v>
      </c>
    </row>
    <row r="20" spans="1:24" ht="15">
      <c r="A20" s="4" t="s">
        <v>598</v>
      </c>
      <c r="B20" s="4"/>
      <c r="C20" s="4"/>
      <c r="D20" s="4"/>
      <c r="E20" s="4"/>
      <c r="F20" s="4"/>
      <c r="G20" s="4"/>
      <c r="H20" s="4"/>
      <c r="I20" s="3"/>
      <c r="T20" s="8">
        <v>12065596</v>
      </c>
      <c r="X20" s="8">
        <v>12215480</v>
      </c>
    </row>
  </sheetData>
  <sheetProtection selectLockedCells="1" selectUnlockedCells="1"/>
  <mergeCells count="10">
    <mergeCell ref="G3:H3"/>
    <mergeCell ref="K3:L3"/>
    <mergeCell ref="O3:P3"/>
    <mergeCell ref="S3:T3"/>
    <mergeCell ref="W3:X3"/>
    <mergeCell ref="A4:H4"/>
    <mergeCell ref="S5:T5"/>
    <mergeCell ref="A11:H11"/>
    <mergeCell ref="A13:H13"/>
    <mergeCell ref="A20:H20"/>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I23"/>
  <sheetViews>
    <sheetView workbookViewId="0" topLeftCell="A1">
      <selection activeCell="A1" sqref="A1"/>
    </sheetView>
  </sheetViews>
  <sheetFormatPr defaultColWidth="8.00390625" defaultRowHeight="15"/>
  <cols>
    <col min="1" max="1" width="69.7109375" style="0" customWidth="1"/>
    <col min="2" max="16384" width="8.7109375" style="0" customWidth="1"/>
  </cols>
  <sheetData>
    <row r="2" spans="1:6" ht="15" customHeight="1">
      <c r="A2" s="1" t="s">
        <v>57</v>
      </c>
      <c r="B2" s="1"/>
      <c r="C2" s="1"/>
      <c r="D2" s="1"/>
      <c r="E2" s="1"/>
      <c r="F2" s="1"/>
    </row>
    <row r="5" spans="3:8" ht="15" customHeight="1">
      <c r="C5" s="1" t="s">
        <v>58</v>
      </c>
      <c r="D5" s="1"/>
      <c r="E5" s="1"/>
      <c r="F5" s="1"/>
      <c r="G5" s="1"/>
      <c r="H5" s="1"/>
    </row>
    <row r="6" spans="3:8" ht="15">
      <c r="C6" s="4" t="s">
        <v>59</v>
      </c>
      <c r="D6" s="4"/>
      <c r="G6" s="4" t="s">
        <v>60</v>
      </c>
      <c r="H6" s="4"/>
    </row>
    <row r="7" spans="1:8" ht="15">
      <c r="A7" s="3" t="s">
        <v>32</v>
      </c>
      <c r="C7" s="6">
        <v>2944</v>
      </c>
      <c r="D7" s="6"/>
      <c r="G7" s="6">
        <v>2467</v>
      </c>
      <c r="H7" s="6"/>
    </row>
    <row r="8" spans="1:8" ht="15">
      <c r="A8" t="s">
        <v>34</v>
      </c>
      <c r="C8" s="6">
        <v>1545</v>
      </c>
      <c r="D8" s="6"/>
      <c r="G8" s="6">
        <v>1375</v>
      </c>
      <c r="H8" s="6"/>
    </row>
    <row r="9" spans="1:8" ht="15">
      <c r="A9" t="s">
        <v>61</v>
      </c>
      <c r="C9" s="6">
        <v>2980</v>
      </c>
      <c r="D9" s="6"/>
      <c r="G9" s="6">
        <v>1730</v>
      </c>
      <c r="H9" s="6"/>
    </row>
    <row r="10" spans="1:8" ht="15">
      <c r="A10" t="s">
        <v>62</v>
      </c>
      <c r="C10" s="6">
        <v>4525</v>
      </c>
      <c r="D10" s="6"/>
      <c r="G10" s="6">
        <v>3105</v>
      </c>
      <c r="H10" s="6"/>
    </row>
    <row r="11" spans="1:8" ht="15">
      <c r="A11" t="s">
        <v>63</v>
      </c>
      <c r="C11" s="12">
        <v>0.66</v>
      </c>
      <c r="D11" s="12"/>
      <c r="G11" s="12">
        <v>0.45</v>
      </c>
      <c r="H11" s="12"/>
    </row>
    <row r="12" spans="1:8" ht="15">
      <c r="A12" t="s">
        <v>64</v>
      </c>
      <c r="C12" s="12">
        <v>14.12</v>
      </c>
      <c r="D12" s="12"/>
      <c r="G12" s="12">
        <v>13.68</v>
      </c>
      <c r="H12" s="12"/>
    </row>
    <row r="13" spans="1:8" ht="15">
      <c r="A13" t="s">
        <v>65</v>
      </c>
      <c r="C13" s="12">
        <v>11.75</v>
      </c>
      <c r="D13" s="12"/>
      <c r="G13" s="12">
        <v>10.3</v>
      </c>
      <c r="H13" s="12"/>
    </row>
    <row r="14" spans="2:9" ht="15">
      <c r="B14" s="13"/>
      <c r="C14" s="13"/>
      <c r="D14" s="13"/>
      <c r="E14" s="13"/>
      <c r="F14" s="13"/>
      <c r="G14" s="13"/>
      <c r="H14" s="13"/>
      <c r="I14" s="13"/>
    </row>
    <row r="15" spans="3:8" ht="15" customHeight="1">
      <c r="C15" s="1" t="s">
        <v>66</v>
      </c>
      <c r="D15" s="1"/>
      <c r="E15" s="1"/>
      <c r="F15" s="1"/>
      <c r="G15" s="1"/>
      <c r="H15" s="1"/>
    </row>
    <row r="16" spans="3:8" ht="15">
      <c r="C16" s="4" t="s">
        <v>67</v>
      </c>
      <c r="D16" s="4"/>
      <c r="G16" s="4" t="s">
        <v>68</v>
      </c>
      <c r="H16" s="4"/>
    </row>
    <row r="17" spans="1:8" ht="15">
      <c r="A17" s="3" t="s">
        <v>32</v>
      </c>
      <c r="C17" s="6">
        <v>2048</v>
      </c>
      <c r="D17" s="6"/>
      <c r="G17" s="6">
        <v>899</v>
      </c>
      <c r="H17" s="6"/>
    </row>
    <row r="18" spans="1:8" ht="15">
      <c r="A18" t="s">
        <v>69</v>
      </c>
      <c r="C18" s="6">
        <v>1203</v>
      </c>
      <c r="D18" s="6"/>
      <c r="G18" s="14">
        <v>-883</v>
      </c>
      <c r="H18" s="14"/>
    </row>
    <row r="19" spans="1:8" ht="15">
      <c r="A19" t="s">
        <v>35</v>
      </c>
      <c r="C19" s="14">
        <v>-4012</v>
      </c>
      <c r="D19" s="14"/>
      <c r="G19" s="6">
        <v>219</v>
      </c>
      <c r="H19" s="6"/>
    </row>
    <row r="20" spans="1:8" ht="15">
      <c r="A20" t="s">
        <v>70</v>
      </c>
      <c r="C20" s="14">
        <v>-2809</v>
      </c>
      <c r="D20" s="14"/>
      <c r="G20" s="14">
        <v>-664</v>
      </c>
      <c r="H20" s="14"/>
    </row>
    <row r="21" spans="1:8" ht="15">
      <c r="A21" t="s">
        <v>71</v>
      </c>
      <c r="C21" s="15">
        <v>-0.51</v>
      </c>
      <c r="D21" s="15"/>
      <c r="G21" s="15">
        <v>-0.1</v>
      </c>
      <c r="H21" s="15"/>
    </row>
    <row r="22" spans="1:8" ht="15">
      <c r="A22" t="s">
        <v>64</v>
      </c>
      <c r="C22" s="12">
        <v>13.44</v>
      </c>
      <c r="D22" s="12"/>
      <c r="G22" s="12">
        <v>14.06</v>
      </c>
      <c r="H22" s="12"/>
    </row>
    <row r="23" spans="1:8" ht="15">
      <c r="A23" t="s">
        <v>65</v>
      </c>
      <c r="C23" s="12">
        <v>10.55</v>
      </c>
      <c r="D23" s="12"/>
      <c r="G23" s="12">
        <v>12.69</v>
      </c>
      <c r="H23" s="12"/>
    </row>
  </sheetData>
  <sheetProtection selectLockedCells="1" selectUnlockedCells="1"/>
  <mergeCells count="36">
    <mergeCell ref="A2:F2"/>
    <mergeCell ref="C5:H5"/>
    <mergeCell ref="C6:D6"/>
    <mergeCell ref="G6:H6"/>
    <mergeCell ref="C7:D7"/>
    <mergeCell ref="G7:H7"/>
    <mergeCell ref="C8:D8"/>
    <mergeCell ref="G8:H8"/>
    <mergeCell ref="C9:D9"/>
    <mergeCell ref="G9:H9"/>
    <mergeCell ref="C10:D10"/>
    <mergeCell ref="G10:H10"/>
    <mergeCell ref="C11:D11"/>
    <mergeCell ref="G11:H11"/>
    <mergeCell ref="C12:D12"/>
    <mergeCell ref="G12:H12"/>
    <mergeCell ref="C13:D13"/>
    <mergeCell ref="G13:H13"/>
    <mergeCell ref="B14:I14"/>
    <mergeCell ref="C15:H15"/>
    <mergeCell ref="C16:D16"/>
    <mergeCell ref="G16:H16"/>
    <mergeCell ref="C17:D17"/>
    <mergeCell ref="G17:H17"/>
    <mergeCell ref="C18:D18"/>
    <mergeCell ref="G18:H18"/>
    <mergeCell ref="C19:D19"/>
    <mergeCell ref="G19:H19"/>
    <mergeCell ref="C20:D20"/>
    <mergeCell ref="G20:H20"/>
    <mergeCell ref="C21:D21"/>
    <mergeCell ref="G21:H21"/>
    <mergeCell ref="C22:D22"/>
    <mergeCell ref="G22:H22"/>
    <mergeCell ref="C23:D23"/>
    <mergeCell ref="G23:H23"/>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X22"/>
  <sheetViews>
    <sheetView workbookViewId="0" topLeftCell="A1">
      <selection activeCell="A1" sqref="A1"/>
    </sheetView>
  </sheetViews>
  <sheetFormatPr defaultColWidth="8.00390625" defaultRowHeight="15"/>
  <cols>
    <col min="1" max="1" width="71.7109375" style="0" customWidth="1"/>
    <col min="2" max="4" width="8.7109375" style="0" customWidth="1"/>
    <col min="5" max="5" width="26.7109375" style="0" customWidth="1"/>
    <col min="6" max="7" width="8.7109375" style="0" customWidth="1"/>
    <col min="8" max="8" width="6.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725</v>
      </c>
      <c r="B2" s="1"/>
      <c r="C2" s="1"/>
      <c r="D2" s="1"/>
      <c r="E2" s="1"/>
      <c r="F2" s="1"/>
    </row>
    <row r="5" spans="1:24" ht="39.75" customHeight="1">
      <c r="A5" s="3" t="s">
        <v>565</v>
      </c>
      <c r="C5" s="3" t="s">
        <v>440</v>
      </c>
      <c r="E5" s="3" t="s">
        <v>441</v>
      </c>
      <c r="G5" s="1" t="s">
        <v>442</v>
      </c>
      <c r="H5" s="1"/>
      <c r="K5" s="1" t="s">
        <v>566</v>
      </c>
      <c r="L5" s="1"/>
      <c r="O5" s="1" t="s">
        <v>444</v>
      </c>
      <c r="P5" s="1"/>
      <c r="S5" s="4" t="s">
        <v>445</v>
      </c>
      <c r="T5" s="4"/>
      <c r="W5" s="1" t="s">
        <v>918</v>
      </c>
      <c r="X5" s="1"/>
    </row>
    <row r="6" spans="1:5" ht="15">
      <c r="A6" s="4" t="s">
        <v>919</v>
      </c>
      <c r="B6" s="4"/>
      <c r="C6" s="4"/>
      <c r="D6" s="4"/>
      <c r="E6" s="4"/>
    </row>
    <row r="7" spans="1:24" ht="39.75" customHeight="1">
      <c r="A7" s="10" t="s">
        <v>920</v>
      </c>
      <c r="C7" t="s">
        <v>18</v>
      </c>
      <c r="E7" t="s">
        <v>817</v>
      </c>
      <c r="H7" t="s">
        <v>601</v>
      </c>
      <c r="L7" t="s">
        <v>18</v>
      </c>
      <c r="P7" s="8">
        <v>158</v>
      </c>
      <c r="S7" s="6">
        <v>95000</v>
      </c>
      <c r="T7" s="6"/>
      <c r="W7" s="6">
        <v>122104</v>
      </c>
      <c r="X7" s="6"/>
    </row>
    <row r="9" spans="1:5" ht="15">
      <c r="A9" s="4" t="s">
        <v>921</v>
      </c>
      <c r="B9" s="4"/>
      <c r="C9" s="4"/>
      <c r="D9" s="4"/>
      <c r="E9" s="4"/>
    </row>
    <row r="10" spans="1:24" ht="15">
      <c r="A10" t="s">
        <v>922</v>
      </c>
      <c r="C10" t="s">
        <v>18</v>
      </c>
      <c r="E10" t="s">
        <v>237</v>
      </c>
      <c r="H10" t="s">
        <v>18</v>
      </c>
      <c r="L10" t="s">
        <v>18</v>
      </c>
      <c r="P10" s="8">
        <v>401797</v>
      </c>
      <c r="T10" s="8">
        <v>401450</v>
      </c>
      <c r="X10" s="8">
        <v>401797</v>
      </c>
    </row>
    <row r="11" spans="1:24" ht="39.75" customHeight="1">
      <c r="A11" s="10" t="s">
        <v>920</v>
      </c>
      <c r="C11" t="s">
        <v>18</v>
      </c>
      <c r="E11" t="s">
        <v>253</v>
      </c>
      <c r="H11" t="s">
        <v>18</v>
      </c>
      <c r="L11" t="s">
        <v>18</v>
      </c>
      <c r="P11" s="8">
        <v>8</v>
      </c>
      <c r="T11" s="8">
        <v>5000</v>
      </c>
      <c r="X11" s="8">
        <v>6177</v>
      </c>
    </row>
    <row r="13" spans="1:24" ht="15">
      <c r="A13" s="4" t="s">
        <v>608</v>
      </c>
      <c r="B13" s="4"/>
      <c r="C13" s="4"/>
      <c r="D13" s="4"/>
      <c r="E13" s="4"/>
      <c r="F13" s="4"/>
      <c r="G13" s="4"/>
      <c r="H13" s="4"/>
      <c r="I13" s="4"/>
      <c r="J13" s="4"/>
      <c r="K13" s="4"/>
      <c r="L13" s="4"/>
      <c r="M13" s="4"/>
      <c r="N13" s="4"/>
      <c r="O13" s="4"/>
      <c r="P13" s="4"/>
      <c r="Q13" s="3"/>
      <c r="T13" s="8">
        <v>406450</v>
      </c>
      <c r="X13" s="8">
        <v>407974</v>
      </c>
    </row>
    <row r="15" spans="1:24" ht="15">
      <c r="A15" s="3" t="s">
        <v>923</v>
      </c>
      <c r="T15" s="8">
        <v>146227958</v>
      </c>
      <c r="X15" s="8">
        <v>146188132</v>
      </c>
    </row>
    <row r="17" spans="1:24" ht="15">
      <c r="A17" s="3" t="s">
        <v>924</v>
      </c>
      <c r="P17" s="8">
        <v>3849360</v>
      </c>
      <c r="T17" s="8">
        <v>3849360</v>
      </c>
      <c r="X17" s="8">
        <v>3849360</v>
      </c>
    </row>
    <row r="19" spans="1:24" ht="15">
      <c r="A19" s="3" t="s">
        <v>925</v>
      </c>
      <c r="S19" s="6">
        <v>150077318</v>
      </c>
      <c r="T19" s="6"/>
      <c r="W19" s="6">
        <v>150037492</v>
      </c>
      <c r="X19" s="6"/>
    </row>
    <row r="21" spans="1:24" ht="15">
      <c r="A21" s="3" t="s">
        <v>926</v>
      </c>
      <c r="X21" s="7">
        <v>-53315187</v>
      </c>
    </row>
    <row r="22" spans="1:24" ht="15">
      <c r="A22" s="3" t="s">
        <v>613</v>
      </c>
      <c r="W22" s="6">
        <v>96722305</v>
      </c>
      <c r="X22" s="6"/>
    </row>
  </sheetData>
  <sheetProtection selectLockedCells="1" selectUnlockedCells="1"/>
  <mergeCells count="14">
    <mergeCell ref="A2:F2"/>
    <mergeCell ref="G5:H5"/>
    <mergeCell ref="K5:L5"/>
    <mergeCell ref="O5:P5"/>
    <mergeCell ref="S5:T5"/>
    <mergeCell ref="W5:X5"/>
    <mergeCell ref="A6:E6"/>
    <mergeCell ref="S7:T7"/>
    <mergeCell ref="W7:X7"/>
    <mergeCell ref="A9:E9"/>
    <mergeCell ref="A13:P13"/>
    <mergeCell ref="S19:T19"/>
    <mergeCell ref="W19:X19"/>
    <mergeCell ref="W22:X22"/>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Y44"/>
  <sheetViews>
    <sheetView workbookViewId="0" topLeftCell="A1">
      <selection activeCell="A1" sqref="A1"/>
    </sheetView>
  </sheetViews>
  <sheetFormatPr defaultColWidth="8.00390625" defaultRowHeight="15"/>
  <cols>
    <col min="1" max="1" width="42.7109375" style="0" customWidth="1"/>
    <col min="2" max="2" width="8.7109375" style="0" customWidth="1"/>
    <col min="3" max="3" width="10.7109375" style="0" customWidth="1"/>
    <col min="4" max="4" width="8.7109375" style="0" customWidth="1"/>
    <col min="5" max="5" width="43.7109375" style="0" customWidth="1"/>
    <col min="6" max="7" width="8.7109375" style="0" customWidth="1"/>
    <col min="8" max="8" width="10.7109375" style="0" customWidth="1"/>
    <col min="9" max="9" width="4.7109375" style="0" customWidth="1"/>
    <col min="10" max="11" width="8.7109375" style="0" customWidth="1"/>
    <col min="12" max="12" width="5.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623</v>
      </c>
      <c r="B2" s="1"/>
      <c r="C2" s="1"/>
      <c r="D2" s="1"/>
      <c r="E2" s="1"/>
      <c r="F2" s="1"/>
    </row>
    <row r="5" spans="1:24" ht="39.75" customHeight="1">
      <c r="A5" s="3" t="s">
        <v>565</v>
      </c>
      <c r="C5" s="3" t="s">
        <v>440</v>
      </c>
      <c r="E5" s="3" t="s">
        <v>441</v>
      </c>
      <c r="G5" s="1" t="s">
        <v>442</v>
      </c>
      <c r="H5" s="1"/>
      <c r="K5" s="1" t="s">
        <v>566</v>
      </c>
      <c r="L5" s="1"/>
      <c r="O5" s="1" t="s">
        <v>444</v>
      </c>
      <c r="P5" s="1"/>
      <c r="S5" s="4" t="s">
        <v>445</v>
      </c>
      <c r="T5" s="4"/>
      <c r="W5" s="1" t="s">
        <v>446</v>
      </c>
      <c r="X5" s="1"/>
    </row>
    <row r="6" spans="1:25" ht="15">
      <c r="A6" s="13"/>
      <c r="B6" s="13"/>
      <c r="C6" s="13"/>
      <c r="D6" s="13"/>
      <c r="E6" s="13"/>
      <c r="F6" s="13"/>
      <c r="G6" s="13"/>
      <c r="H6" s="13"/>
      <c r="I6" s="13"/>
      <c r="J6" s="13"/>
      <c r="K6" s="13"/>
      <c r="L6" s="13"/>
      <c r="M6" s="13"/>
      <c r="N6" s="13"/>
      <c r="O6" s="13"/>
      <c r="P6" s="13"/>
      <c r="Q6" s="13"/>
      <c r="R6" s="13"/>
      <c r="S6" s="13"/>
      <c r="T6" s="13"/>
      <c r="U6" s="13"/>
      <c r="V6" s="13"/>
      <c r="W6" s="13"/>
      <c r="X6" s="13"/>
      <c r="Y6" s="13"/>
    </row>
    <row r="7" spans="1:17" ht="15">
      <c r="A7" s="4" t="s">
        <v>447</v>
      </c>
      <c r="B7" s="4"/>
      <c r="C7" s="4"/>
      <c r="D7" s="4"/>
      <c r="E7" s="4"/>
      <c r="F7" s="4"/>
      <c r="G7" s="4"/>
      <c r="H7" s="4"/>
      <c r="I7" s="4"/>
      <c r="J7" s="4"/>
      <c r="K7" s="4"/>
      <c r="L7" s="4"/>
      <c r="M7" s="4"/>
      <c r="N7" s="4"/>
      <c r="O7" s="4"/>
      <c r="P7" s="4"/>
      <c r="Q7" s="3"/>
    </row>
    <row r="8" spans="1:5" ht="15">
      <c r="A8" s="4" t="s">
        <v>448</v>
      </c>
      <c r="B8" s="4"/>
      <c r="C8" s="4"/>
      <c r="D8" s="4"/>
      <c r="E8" s="4"/>
    </row>
    <row r="9" spans="1:24" ht="15">
      <c r="A9" t="s">
        <v>927</v>
      </c>
      <c r="C9" t="s">
        <v>785</v>
      </c>
      <c r="E9" t="s">
        <v>237</v>
      </c>
      <c r="H9" t="s">
        <v>124</v>
      </c>
      <c r="L9" t="s">
        <v>451</v>
      </c>
      <c r="P9" s="8">
        <v>1209524</v>
      </c>
      <c r="S9" s="6">
        <v>1213365</v>
      </c>
      <c r="T9" s="6"/>
      <c r="W9" s="6">
        <v>1215571</v>
      </c>
      <c r="X9" s="6"/>
    </row>
    <row r="10" spans="1:24" ht="15">
      <c r="A10" t="s">
        <v>928</v>
      </c>
      <c r="C10" t="s">
        <v>929</v>
      </c>
      <c r="E10" t="s">
        <v>237</v>
      </c>
      <c r="H10" t="s">
        <v>454</v>
      </c>
      <c r="L10" t="s">
        <v>455</v>
      </c>
      <c r="P10" s="8">
        <v>987500</v>
      </c>
      <c r="T10" s="8">
        <v>978043</v>
      </c>
      <c r="X10" s="8">
        <v>972688</v>
      </c>
    </row>
    <row r="11" spans="1:24" ht="15">
      <c r="A11" t="s">
        <v>930</v>
      </c>
      <c r="C11" t="s">
        <v>789</v>
      </c>
      <c r="E11" t="s">
        <v>276</v>
      </c>
      <c r="H11" t="s">
        <v>458</v>
      </c>
      <c r="L11" t="s">
        <v>459</v>
      </c>
      <c r="P11" s="8">
        <v>1000000</v>
      </c>
      <c r="T11" s="8">
        <v>995085</v>
      </c>
      <c r="X11" s="8">
        <v>992500</v>
      </c>
    </row>
    <row r="12" spans="1:24" ht="15">
      <c r="A12" t="s">
        <v>931</v>
      </c>
      <c r="C12" t="s">
        <v>932</v>
      </c>
      <c r="E12" t="s">
        <v>933</v>
      </c>
      <c r="H12" t="s">
        <v>463</v>
      </c>
      <c r="L12" t="s">
        <v>464</v>
      </c>
      <c r="P12" s="8">
        <v>478873</v>
      </c>
      <c r="T12" s="8">
        <v>488220</v>
      </c>
      <c r="X12" s="8">
        <v>476878</v>
      </c>
    </row>
    <row r="13" spans="1:24" ht="15">
      <c r="A13" t="s">
        <v>934</v>
      </c>
      <c r="C13" t="s">
        <v>796</v>
      </c>
      <c r="E13" t="s">
        <v>275</v>
      </c>
      <c r="H13" t="s">
        <v>468</v>
      </c>
      <c r="L13" t="s">
        <v>469</v>
      </c>
      <c r="P13" s="8">
        <v>4000000</v>
      </c>
      <c r="T13" s="8">
        <v>3921236</v>
      </c>
      <c r="X13" s="8">
        <v>3900000</v>
      </c>
    </row>
    <row r="14" spans="1:24" ht="15">
      <c r="A14" t="s">
        <v>935</v>
      </c>
      <c r="C14" t="s">
        <v>806</v>
      </c>
      <c r="E14" t="s">
        <v>267</v>
      </c>
      <c r="H14" t="s">
        <v>472</v>
      </c>
      <c r="L14" t="s">
        <v>473</v>
      </c>
      <c r="P14" s="8">
        <v>987500</v>
      </c>
      <c r="T14" s="8">
        <v>982590</v>
      </c>
      <c r="X14" s="8">
        <v>967750</v>
      </c>
    </row>
    <row r="15" spans="1:24" ht="15">
      <c r="A15" t="s">
        <v>936</v>
      </c>
      <c r="C15" t="s">
        <v>937</v>
      </c>
      <c r="E15" t="s">
        <v>260</v>
      </c>
      <c r="H15" t="s">
        <v>477</v>
      </c>
      <c r="L15" t="s">
        <v>478</v>
      </c>
      <c r="P15" s="8">
        <v>2966250</v>
      </c>
      <c r="T15" s="8">
        <v>2939107</v>
      </c>
      <c r="X15" s="8">
        <v>2936587</v>
      </c>
    </row>
    <row r="16" spans="1:24" ht="15">
      <c r="A16" t="s">
        <v>938</v>
      </c>
      <c r="C16" t="s">
        <v>939</v>
      </c>
      <c r="E16" t="s">
        <v>481</v>
      </c>
      <c r="H16" t="s">
        <v>477</v>
      </c>
      <c r="L16" t="s">
        <v>478</v>
      </c>
      <c r="P16" s="8">
        <v>2073930</v>
      </c>
      <c r="T16" s="8">
        <v>2054330</v>
      </c>
      <c r="X16" s="8">
        <v>2033747</v>
      </c>
    </row>
    <row r="17" spans="1:24" ht="15">
      <c r="A17" t="s">
        <v>940</v>
      </c>
      <c r="C17" t="s">
        <v>812</v>
      </c>
      <c r="E17" t="s">
        <v>277</v>
      </c>
      <c r="H17" t="s">
        <v>485</v>
      </c>
      <c r="L17" t="s">
        <v>486</v>
      </c>
      <c r="P17" s="8">
        <v>2992500</v>
      </c>
      <c r="T17" s="8">
        <v>2964467</v>
      </c>
      <c r="X17" s="8">
        <v>2812950</v>
      </c>
    </row>
    <row r="18" spans="1:24" ht="15">
      <c r="A18" t="s">
        <v>941</v>
      </c>
      <c r="C18" t="s">
        <v>816</v>
      </c>
      <c r="E18" t="s">
        <v>817</v>
      </c>
      <c r="H18" t="s">
        <v>124</v>
      </c>
      <c r="L18" t="s">
        <v>18</v>
      </c>
      <c r="P18" s="8">
        <v>2000000</v>
      </c>
      <c r="T18" s="8">
        <v>2000000</v>
      </c>
      <c r="X18" s="8">
        <v>1990000</v>
      </c>
    </row>
    <row r="19" spans="1:24" ht="15">
      <c r="A19" t="s">
        <v>942</v>
      </c>
      <c r="C19" t="s">
        <v>825</v>
      </c>
      <c r="E19" t="s">
        <v>267</v>
      </c>
      <c r="H19" t="s">
        <v>458</v>
      </c>
      <c r="L19" t="s">
        <v>459</v>
      </c>
      <c r="P19" s="8">
        <v>2493750</v>
      </c>
      <c r="T19" s="8">
        <v>2481331</v>
      </c>
      <c r="X19" s="8">
        <v>2475047</v>
      </c>
    </row>
    <row r="20" spans="1:24" ht="15">
      <c r="A20" t="s">
        <v>943</v>
      </c>
      <c r="C20" t="s">
        <v>827</v>
      </c>
      <c r="E20" t="s">
        <v>265</v>
      </c>
      <c r="H20" t="s">
        <v>495</v>
      </c>
      <c r="L20" t="s">
        <v>496</v>
      </c>
      <c r="P20" s="8">
        <v>6981823</v>
      </c>
      <c r="T20" s="8">
        <v>6523240</v>
      </c>
      <c r="X20" s="8">
        <v>6283641</v>
      </c>
    </row>
    <row r="21" spans="1:24" ht="15">
      <c r="A21" t="s">
        <v>944</v>
      </c>
      <c r="C21" t="s">
        <v>830</v>
      </c>
      <c r="E21" t="s">
        <v>274</v>
      </c>
      <c r="H21" t="s">
        <v>124</v>
      </c>
      <c r="L21" t="s">
        <v>500</v>
      </c>
      <c r="P21" s="8">
        <v>5476250</v>
      </c>
      <c r="T21" s="8">
        <v>5525637</v>
      </c>
      <c r="X21" s="8">
        <v>5202437</v>
      </c>
    </row>
    <row r="22" spans="1:24" ht="15">
      <c r="A22" t="s">
        <v>945</v>
      </c>
      <c r="C22" t="s">
        <v>946</v>
      </c>
      <c r="E22" t="s">
        <v>276</v>
      </c>
      <c r="H22" t="s">
        <v>503</v>
      </c>
      <c r="L22" t="s">
        <v>504</v>
      </c>
      <c r="P22" s="8">
        <v>2992500</v>
      </c>
      <c r="T22" s="8">
        <v>2978487</v>
      </c>
      <c r="X22" s="8">
        <v>2895244</v>
      </c>
    </row>
    <row r="23" spans="1:24" ht="15">
      <c r="A23" t="s">
        <v>505</v>
      </c>
      <c r="C23" t="s">
        <v>832</v>
      </c>
      <c r="E23" t="s">
        <v>273</v>
      </c>
      <c r="H23" t="s">
        <v>508</v>
      </c>
      <c r="L23" t="s">
        <v>509</v>
      </c>
      <c r="P23" s="8">
        <v>4987500</v>
      </c>
      <c r="T23" s="8">
        <v>4847186</v>
      </c>
      <c r="X23" s="8">
        <v>4713187</v>
      </c>
    </row>
    <row r="24" spans="1:24" ht="15">
      <c r="A24" t="s">
        <v>947</v>
      </c>
      <c r="C24" t="s">
        <v>834</v>
      </c>
      <c r="E24" t="s">
        <v>267</v>
      </c>
      <c r="H24" t="s">
        <v>458</v>
      </c>
      <c r="L24" t="s">
        <v>459</v>
      </c>
      <c r="P24" s="8">
        <v>1995000</v>
      </c>
      <c r="T24" s="8">
        <v>1966025</v>
      </c>
      <c r="X24" s="8">
        <v>1895250</v>
      </c>
    </row>
    <row r="25" spans="1:24" ht="15">
      <c r="A25" t="s">
        <v>948</v>
      </c>
      <c r="C25" t="s">
        <v>836</v>
      </c>
      <c r="E25" t="s">
        <v>272</v>
      </c>
      <c r="H25" t="s">
        <v>515</v>
      </c>
      <c r="L25" t="s">
        <v>486</v>
      </c>
      <c r="P25" s="8">
        <v>3990000</v>
      </c>
      <c r="T25" s="8">
        <v>3951886</v>
      </c>
      <c r="X25" s="8">
        <v>3670800</v>
      </c>
    </row>
    <row r="26" spans="1:24" ht="15">
      <c r="A26" t="s">
        <v>839</v>
      </c>
      <c r="C26" t="s">
        <v>840</v>
      </c>
      <c r="E26" t="s">
        <v>272</v>
      </c>
      <c r="H26" s="9">
        <v>5</v>
      </c>
      <c r="I26" t="s">
        <v>949</v>
      </c>
      <c r="L26" t="s">
        <v>519</v>
      </c>
      <c r="P26" s="8">
        <v>5498048</v>
      </c>
      <c r="T26" s="8">
        <v>4675936</v>
      </c>
      <c r="X26" s="8">
        <v>3802818</v>
      </c>
    </row>
    <row r="27" spans="1:24" ht="15">
      <c r="A27" t="s">
        <v>950</v>
      </c>
      <c r="C27" t="s">
        <v>844</v>
      </c>
      <c r="E27" t="s">
        <v>246</v>
      </c>
      <c r="H27" t="s">
        <v>523</v>
      </c>
      <c r="L27" t="s">
        <v>524</v>
      </c>
      <c r="P27" s="8">
        <v>1995000</v>
      </c>
      <c r="T27" s="8">
        <v>1976257</v>
      </c>
      <c r="X27" s="8">
        <v>1900237</v>
      </c>
    </row>
    <row r="28" spans="1:24" ht="15">
      <c r="A28" t="s">
        <v>951</v>
      </c>
      <c r="C28" t="s">
        <v>846</v>
      </c>
      <c r="E28" t="s">
        <v>250</v>
      </c>
      <c r="H28" t="s">
        <v>477</v>
      </c>
      <c r="L28" t="s">
        <v>478</v>
      </c>
      <c r="P28" s="8">
        <v>997500</v>
      </c>
      <c r="T28" s="8">
        <v>987986</v>
      </c>
      <c r="X28" s="8">
        <v>982537</v>
      </c>
    </row>
    <row r="29" spans="1:24" ht="15">
      <c r="A29" t="s">
        <v>952</v>
      </c>
      <c r="C29" t="s">
        <v>854</v>
      </c>
      <c r="E29" t="s">
        <v>237</v>
      </c>
      <c r="H29" t="s">
        <v>529</v>
      </c>
      <c r="L29" t="s">
        <v>519</v>
      </c>
      <c r="P29" s="8">
        <v>2992500</v>
      </c>
      <c r="T29" s="8">
        <v>2963597</v>
      </c>
      <c r="X29" s="8">
        <v>2891503</v>
      </c>
    </row>
    <row r="30" spans="1:24" ht="15">
      <c r="A30" t="s">
        <v>953</v>
      </c>
      <c r="C30" t="s">
        <v>954</v>
      </c>
      <c r="E30" t="s">
        <v>267</v>
      </c>
      <c r="H30" t="s">
        <v>454</v>
      </c>
      <c r="L30" t="s">
        <v>504</v>
      </c>
      <c r="P30" s="8">
        <v>2992500</v>
      </c>
      <c r="T30" s="8">
        <v>2963943</v>
      </c>
      <c r="X30" s="8">
        <v>2708212</v>
      </c>
    </row>
    <row r="31" spans="1:24" ht="15">
      <c r="A31" t="s">
        <v>955</v>
      </c>
      <c r="C31" t="s">
        <v>905</v>
      </c>
      <c r="E31" t="s">
        <v>242</v>
      </c>
      <c r="H31" t="s">
        <v>534</v>
      </c>
      <c r="L31" t="s">
        <v>18</v>
      </c>
      <c r="P31" s="8">
        <v>3000000</v>
      </c>
      <c r="T31" s="8">
        <v>3000000</v>
      </c>
      <c r="X31" s="8">
        <v>2970000</v>
      </c>
    </row>
    <row r="32" spans="1:24" ht="15">
      <c r="A32" t="s">
        <v>956</v>
      </c>
      <c r="C32" t="s">
        <v>856</v>
      </c>
      <c r="E32" t="s">
        <v>244</v>
      </c>
      <c r="H32" t="s">
        <v>515</v>
      </c>
      <c r="L32" t="s">
        <v>486</v>
      </c>
      <c r="P32" s="8">
        <v>2992500</v>
      </c>
      <c r="T32" s="8">
        <v>2964848</v>
      </c>
      <c r="X32" s="8">
        <v>2917688</v>
      </c>
    </row>
    <row r="33" spans="1:24" ht="15">
      <c r="A33" t="s">
        <v>957</v>
      </c>
      <c r="C33" t="s">
        <v>858</v>
      </c>
      <c r="E33" t="s">
        <v>958</v>
      </c>
      <c r="H33" t="s">
        <v>503</v>
      </c>
      <c r="L33" t="s">
        <v>504</v>
      </c>
      <c r="P33" s="8">
        <v>1835472</v>
      </c>
      <c r="T33" s="8">
        <v>1831420</v>
      </c>
      <c r="X33" s="8">
        <v>1807940</v>
      </c>
    </row>
    <row r="34" spans="1:24" ht="15">
      <c r="A34" t="s">
        <v>959</v>
      </c>
      <c r="C34" t="s">
        <v>869</v>
      </c>
      <c r="E34" t="s">
        <v>250</v>
      </c>
      <c r="H34" t="s">
        <v>454</v>
      </c>
      <c r="L34" t="s">
        <v>519</v>
      </c>
      <c r="P34" s="8">
        <v>2000000</v>
      </c>
      <c r="T34" s="8">
        <v>1980598</v>
      </c>
      <c r="X34" s="8">
        <v>1962500</v>
      </c>
    </row>
    <row r="35" spans="1:24" ht="15">
      <c r="A35" t="s">
        <v>960</v>
      </c>
      <c r="C35" t="s">
        <v>961</v>
      </c>
      <c r="E35" t="s">
        <v>234</v>
      </c>
      <c r="H35" t="s">
        <v>477</v>
      </c>
      <c r="L35" t="s">
        <v>478</v>
      </c>
      <c r="P35" s="8">
        <v>4968750</v>
      </c>
      <c r="T35" s="8">
        <v>4923769</v>
      </c>
      <c r="X35" s="8">
        <v>4819688</v>
      </c>
    </row>
    <row r="36" spans="1:24" ht="15">
      <c r="A36" t="s">
        <v>962</v>
      </c>
      <c r="C36" t="s">
        <v>876</v>
      </c>
      <c r="E36" t="s">
        <v>258</v>
      </c>
      <c r="H36" t="s">
        <v>477</v>
      </c>
      <c r="L36" t="s">
        <v>478</v>
      </c>
      <c r="P36" s="8">
        <v>2992500</v>
      </c>
      <c r="T36" s="8">
        <v>2964110</v>
      </c>
      <c r="X36" s="8">
        <v>2827913</v>
      </c>
    </row>
    <row r="37" spans="1:24" ht="15">
      <c r="A37" t="s">
        <v>963</v>
      </c>
      <c r="C37" t="s">
        <v>878</v>
      </c>
      <c r="E37" t="s">
        <v>260</v>
      </c>
      <c r="H37" t="s">
        <v>477</v>
      </c>
      <c r="L37" t="s">
        <v>478</v>
      </c>
      <c r="P37" s="8">
        <v>2992500</v>
      </c>
      <c r="T37" s="8">
        <v>2964480</v>
      </c>
      <c r="X37" s="8">
        <v>2887763</v>
      </c>
    </row>
    <row r="38" spans="1:24" ht="15">
      <c r="A38" t="s">
        <v>964</v>
      </c>
      <c r="C38" t="s">
        <v>880</v>
      </c>
      <c r="E38" t="s">
        <v>260</v>
      </c>
      <c r="H38" t="s">
        <v>551</v>
      </c>
      <c r="L38" t="s">
        <v>524</v>
      </c>
      <c r="P38" s="8">
        <v>1496250</v>
      </c>
      <c r="T38" s="8">
        <v>1489223</v>
      </c>
      <c r="X38" s="8">
        <v>1406475</v>
      </c>
    </row>
    <row r="39" spans="1:24" ht="15">
      <c r="A39" t="s">
        <v>883</v>
      </c>
      <c r="C39" t="s">
        <v>884</v>
      </c>
      <c r="E39" t="s">
        <v>265</v>
      </c>
      <c r="H39" t="s">
        <v>515</v>
      </c>
      <c r="L39" t="s">
        <v>486</v>
      </c>
      <c r="P39" s="8">
        <v>4750000</v>
      </c>
      <c r="T39" s="8">
        <v>4694273</v>
      </c>
      <c r="X39" s="8">
        <v>4690625</v>
      </c>
    </row>
    <row r="40" spans="1:24" ht="15">
      <c r="A40" t="s">
        <v>965</v>
      </c>
      <c r="C40" t="s">
        <v>555</v>
      </c>
      <c r="E40" t="s">
        <v>267</v>
      </c>
      <c r="H40" t="s">
        <v>556</v>
      </c>
      <c r="L40" t="s">
        <v>557</v>
      </c>
      <c r="P40" s="8">
        <v>2992500</v>
      </c>
      <c r="T40" s="8">
        <v>2963172</v>
      </c>
      <c r="X40" s="8">
        <v>2812950</v>
      </c>
    </row>
    <row r="41" spans="1:24" ht="15">
      <c r="A41" t="s">
        <v>966</v>
      </c>
      <c r="C41" t="s">
        <v>889</v>
      </c>
      <c r="E41" t="s">
        <v>275</v>
      </c>
      <c r="H41" t="s">
        <v>472</v>
      </c>
      <c r="L41" t="s">
        <v>560</v>
      </c>
      <c r="P41" s="8">
        <v>3500000</v>
      </c>
      <c r="T41" s="8">
        <v>3465501</v>
      </c>
      <c r="X41" s="8">
        <v>3430000</v>
      </c>
    </row>
    <row r="42" spans="1:24" ht="15">
      <c r="A42" t="s">
        <v>967</v>
      </c>
      <c r="C42" t="s">
        <v>896</v>
      </c>
      <c r="E42" t="s">
        <v>242</v>
      </c>
      <c r="H42" t="s">
        <v>563</v>
      </c>
      <c r="L42" t="s">
        <v>18</v>
      </c>
      <c r="P42" s="8">
        <v>4000000</v>
      </c>
      <c r="T42" s="8">
        <v>4355966</v>
      </c>
      <c r="X42" s="8">
        <v>4080000</v>
      </c>
    </row>
    <row r="44" spans="1:24" ht="15">
      <c r="A44" s="4" t="s">
        <v>897</v>
      </c>
      <c r="B44" s="4"/>
      <c r="C44" s="4"/>
      <c r="D44" s="4"/>
      <c r="E44" s="4"/>
      <c r="T44" s="8">
        <v>97975314</v>
      </c>
      <c r="X44" s="8">
        <v>94333126</v>
      </c>
    </row>
  </sheetData>
  <sheetProtection selectLockedCells="1" selectUnlockedCells="1"/>
  <mergeCells count="14">
    <mergeCell ref="A2:F2"/>
    <mergeCell ref="G5:H5"/>
    <mergeCell ref="K5:L5"/>
    <mergeCell ref="O5:P5"/>
    <mergeCell ref="S5:T5"/>
    <mergeCell ref="W5:X5"/>
    <mergeCell ref="A6:Q6"/>
    <mergeCell ref="R6:U6"/>
    <mergeCell ref="V6:Y6"/>
    <mergeCell ref="A7:P7"/>
    <mergeCell ref="A8:E8"/>
    <mergeCell ref="S9:T9"/>
    <mergeCell ref="W9:X9"/>
    <mergeCell ref="A44:E44"/>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Y39"/>
  <sheetViews>
    <sheetView workbookViewId="0" topLeftCell="A1">
      <selection activeCell="A1" sqref="A1"/>
    </sheetView>
  </sheetViews>
  <sheetFormatPr defaultColWidth="8.00390625" defaultRowHeight="15"/>
  <cols>
    <col min="1" max="1" width="48.7109375" style="0" customWidth="1"/>
    <col min="2" max="2" width="8.7109375" style="0" customWidth="1"/>
    <col min="3" max="3" width="10.7109375" style="0" customWidth="1"/>
    <col min="4" max="4" width="8.7109375" style="0" customWidth="1"/>
    <col min="5" max="5" width="33.7109375" style="0" customWidth="1"/>
    <col min="6" max="7" width="8.7109375" style="0" customWidth="1"/>
    <col min="8" max="8" width="10.7109375" style="0" customWidth="1"/>
    <col min="9" max="9" width="4.7109375" style="0" customWidth="1"/>
    <col min="10" max="11" width="8.7109375" style="0" customWidth="1"/>
    <col min="12" max="12" width="5.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623</v>
      </c>
      <c r="B2" s="1"/>
      <c r="C2" s="1"/>
      <c r="D2" s="1"/>
      <c r="E2" s="1"/>
      <c r="F2" s="1"/>
    </row>
    <row r="5" spans="1:24" ht="39.75" customHeight="1">
      <c r="A5" s="3" t="s">
        <v>565</v>
      </c>
      <c r="C5" s="3" t="s">
        <v>440</v>
      </c>
      <c r="E5" s="3" t="s">
        <v>441</v>
      </c>
      <c r="G5" s="1" t="s">
        <v>442</v>
      </c>
      <c r="H5" s="1"/>
      <c r="K5" s="1" t="s">
        <v>968</v>
      </c>
      <c r="L5" s="1"/>
      <c r="O5" s="1" t="s">
        <v>444</v>
      </c>
      <c r="P5" s="1"/>
      <c r="S5" s="4" t="s">
        <v>445</v>
      </c>
      <c r="T5" s="4"/>
      <c r="W5" s="1" t="s">
        <v>969</v>
      </c>
      <c r="X5" s="1"/>
    </row>
    <row r="6" spans="1:25" ht="15">
      <c r="A6" s="4" t="s">
        <v>567</v>
      </c>
      <c r="B6" s="4"/>
      <c r="C6" s="4"/>
      <c r="D6" s="4"/>
      <c r="E6" s="4"/>
      <c r="F6" s="4"/>
      <c r="G6" s="4"/>
      <c r="H6" s="4"/>
      <c r="I6" s="4"/>
      <c r="J6" s="4"/>
      <c r="K6" s="4"/>
      <c r="L6" s="4"/>
      <c r="M6" s="4"/>
      <c r="N6" s="4"/>
      <c r="O6" s="4"/>
      <c r="P6" s="4"/>
      <c r="Q6" s="4"/>
      <c r="R6" s="4"/>
      <c r="S6" s="4"/>
      <c r="T6" s="4"/>
      <c r="U6" s="4"/>
      <c r="V6" s="4"/>
      <c r="W6" s="4"/>
      <c r="X6" s="4"/>
      <c r="Y6" s="3"/>
    </row>
    <row r="7" spans="1:24" ht="15">
      <c r="A7" t="s">
        <v>930</v>
      </c>
      <c r="C7" t="s">
        <v>862</v>
      </c>
      <c r="E7" t="s">
        <v>276</v>
      </c>
      <c r="H7" t="s">
        <v>570</v>
      </c>
      <c r="L7" t="s">
        <v>571</v>
      </c>
      <c r="P7" s="8">
        <v>1000000</v>
      </c>
      <c r="S7" s="6">
        <v>995000</v>
      </c>
      <c r="T7" s="6"/>
      <c r="W7" s="6">
        <v>985000</v>
      </c>
      <c r="X7" s="6"/>
    </row>
    <row r="8" spans="1:24" ht="15">
      <c r="A8" t="s">
        <v>572</v>
      </c>
      <c r="C8" t="s">
        <v>970</v>
      </c>
      <c r="E8" t="s">
        <v>260</v>
      </c>
      <c r="H8" t="s">
        <v>574</v>
      </c>
      <c r="L8" t="s">
        <v>575</v>
      </c>
      <c r="P8" s="8">
        <v>4000000</v>
      </c>
      <c r="T8" s="8">
        <v>3942406</v>
      </c>
      <c r="X8" s="8">
        <v>3940000</v>
      </c>
    </row>
    <row r="9" spans="1:24" ht="15">
      <c r="A9" t="s">
        <v>576</v>
      </c>
      <c r="C9" t="s">
        <v>900</v>
      </c>
      <c r="E9" t="s">
        <v>272</v>
      </c>
      <c r="H9" t="s">
        <v>574</v>
      </c>
      <c r="L9" t="s">
        <v>579</v>
      </c>
      <c r="P9" s="8">
        <v>1500000</v>
      </c>
      <c r="T9" s="8">
        <v>1485581</v>
      </c>
      <c r="X9" s="8">
        <v>1380000</v>
      </c>
    </row>
    <row r="10" spans="1:24" ht="15">
      <c r="A10" s="10" t="s">
        <v>971</v>
      </c>
      <c r="C10" t="s">
        <v>902</v>
      </c>
      <c r="E10" t="s">
        <v>242</v>
      </c>
      <c r="H10" t="s">
        <v>583</v>
      </c>
      <c r="L10" t="s">
        <v>18</v>
      </c>
      <c r="P10" s="8">
        <v>2000000</v>
      </c>
      <c r="T10" s="8">
        <v>1965834</v>
      </c>
      <c r="X10" s="8">
        <v>2020000</v>
      </c>
    </row>
    <row r="11" spans="1:24" ht="15">
      <c r="A11" t="s">
        <v>584</v>
      </c>
      <c r="C11" t="s">
        <v>903</v>
      </c>
      <c r="E11" t="s">
        <v>239</v>
      </c>
      <c r="H11" t="s">
        <v>508</v>
      </c>
      <c r="L11" t="s">
        <v>586</v>
      </c>
      <c r="P11" s="8">
        <v>1000000</v>
      </c>
      <c r="T11" s="8">
        <v>990624</v>
      </c>
      <c r="X11" s="8">
        <v>960000</v>
      </c>
    </row>
    <row r="13" spans="1:24" ht="15" customHeight="1">
      <c r="A13" s="1" t="s">
        <v>587</v>
      </c>
      <c r="B13" s="1"/>
      <c r="C13" s="1"/>
      <c r="D13" s="1"/>
      <c r="E13" s="1"/>
      <c r="F13" s="1"/>
      <c r="G13" s="1"/>
      <c r="H13" s="1"/>
      <c r="I13" s="1"/>
      <c r="J13" s="1"/>
      <c r="K13" s="1"/>
      <c r="L13" s="1"/>
      <c r="M13" s="3"/>
      <c r="T13" s="8">
        <v>9379445</v>
      </c>
      <c r="X13" s="8">
        <v>9285000</v>
      </c>
    </row>
    <row r="15" spans="1:25" ht="15">
      <c r="A15" s="4" t="s">
        <v>588</v>
      </c>
      <c r="B15" s="4"/>
      <c r="C15" s="4"/>
      <c r="D15" s="4"/>
      <c r="E15" s="4"/>
      <c r="F15" s="4"/>
      <c r="G15" s="4"/>
      <c r="H15" s="4"/>
      <c r="I15" s="4"/>
      <c r="J15" s="4"/>
      <c r="K15" s="4"/>
      <c r="L15" s="4"/>
      <c r="M15" s="4"/>
      <c r="N15" s="4"/>
      <c r="O15" s="4"/>
      <c r="P15" s="4"/>
      <c r="Q15" s="4"/>
      <c r="R15" s="4"/>
      <c r="S15" s="4"/>
      <c r="T15" s="4"/>
      <c r="U15" s="4"/>
      <c r="V15" s="4"/>
      <c r="W15" s="4"/>
      <c r="X15" s="4"/>
      <c r="Y15" s="3"/>
    </row>
    <row r="16" spans="1:24" ht="15">
      <c r="A16" t="s">
        <v>972</v>
      </c>
      <c r="C16" t="s">
        <v>590</v>
      </c>
      <c r="E16" t="s">
        <v>273</v>
      </c>
      <c r="H16" t="s">
        <v>592</v>
      </c>
      <c r="L16" t="s">
        <v>18</v>
      </c>
      <c r="P16" s="8">
        <v>1500000</v>
      </c>
      <c r="T16" s="8">
        <v>1524891</v>
      </c>
      <c r="X16" s="8">
        <v>1155000</v>
      </c>
    </row>
    <row r="17" spans="1:24" ht="15">
      <c r="A17" t="s">
        <v>973</v>
      </c>
      <c r="C17" t="s">
        <v>915</v>
      </c>
      <c r="E17" t="s">
        <v>253</v>
      </c>
      <c r="H17" s="9">
        <v>14</v>
      </c>
      <c r="I17" t="s">
        <v>949</v>
      </c>
      <c r="L17" t="s">
        <v>18</v>
      </c>
      <c r="P17" s="8">
        <v>3762500</v>
      </c>
      <c r="T17" s="8">
        <v>3688091</v>
      </c>
      <c r="X17" s="8">
        <v>3687250</v>
      </c>
    </row>
    <row r="18" spans="1:24" ht="15">
      <c r="A18" t="s">
        <v>974</v>
      </c>
      <c r="C18" t="s">
        <v>915</v>
      </c>
      <c r="E18" t="s">
        <v>253</v>
      </c>
      <c r="H18" t="s">
        <v>18</v>
      </c>
      <c r="L18" t="s">
        <v>18</v>
      </c>
      <c r="P18" s="8">
        <v>2206000</v>
      </c>
      <c r="T18" s="8">
        <v>2161880</v>
      </c>
      <c r="X18" s="8">
        <v>2161880</v>
      </c>
    </row>
    <row r="20" spans="1:24" ht="15" customHeight="1">
      <c r="A20" s="1" t="s">
        <v>598</v>
      </c>
      <c r="B20" s="1"/>
      <c r="C20" s="1"/>
      <c r="D20" s="1"/>
      <c r="E20" s="1"/>
      <c r="F20" s="1"/>
      <c r="G20" s="1"/>
      <c r="H20" s="1"/>
      <c r="I20" s="1"/>
      <c r="J20" s="1"/>
      <c r="K20" s="1"/>
      <c r="L20" s="1"/>
      <c r="M20" s="3"/>
      <c r="T20" s="8">
        <v>7374862</v>
      </c>
      <c r="X20" s="8">
        <v>7004130</v>
      </c>
    </row>
    <row r="22" ht="15">
      <c r="A22" s="2" t="s">
        <v>975</v>
      </c>
    </row>
    <row r="23" spans="1:24" ht="15">
      <c r="A23" t="s">
        <v>600</v>
      </c>
      <c r="C23" t="s">
        <v>18</v>
      </c>
      <c r="E23" t="s">
        <v>253</v>
      </c>
      <c r="H23" t="s">
        <v>601</v>
      </c>
      <c r="L23" t="s">
        <v>18</v>
      </c>
      <c r="P23" s="8">
        <v>158</v>
      </c>
      <c r="T23" s="8">
        <v>95000</v>
      </c>
      <c r="X23" s="8">
        <v>96985</v>
      </c>
    </row>
    <row r="25" spans="1:24" ht="15" customHeight="1">
      <c r="A25" s="1" t="s">
        <v>602</v>
      </c>
      <c r="B25" s="1"/>
      <c r="C25" s="1"/>
      <c r="D25" s="1"/>
      <c r="E25" s="1"/>
      <c r="F25" s="1"/>
      <c r="G25" s="1"/>
      <c r="H25" s="1"/>
      <c r="I25" s="1"/>
      <c r="J25" s="1"/>
      <c r="K25" s="1"/>
      <c r="L25" s="1"/>
      <c r="M25" s="3"/>
      <c r="T25" s="8">
        <v>95000</v>
      </c>
      <c r="X25" s="8">
        <v>96985</v>
      </c>
    </row>
    <row r="27" ht="15">
      <c r="A27" s="3" t="s">
        <v>976</v>
      </c>
    </row>
    <row r="28" spans="1:24" ht="15">
      <c r="A28" t="s">
        <v>600</v>
      </c>
      <c r="C28" t="s">
        <v>18</v>
      </c>
      <c r="E28" t="s">
        <v>253</v>
      </c>
      <c r="H28" t="s">
        <v>18</v>
      </c>
      <c r="L28" t="s">
        <v>18</v>
      </c>
      <c r="P28" s="8">
        <v>8</v>
      </c>
      <c r="T28" s="8">
        <v>5000</v>
      </c>
      <c r="X28" s="8">
        <v>5000</v>
      </c>
    </row>
    <row r="30" spans="1:24" ht="15" customHeight="1">
      <c r="A30" s="1" t="s">
        <v>608</v>
      </c>
      <c r="B30" s="1"/>
      <c r="C30" s="1"/>
      <c r="D30" s="1"/>
      <c r="E30" s="1"/>
      <c r="F30" s="1"/>
      <c r="G30" s="1"/>
      <c r="H30" s="1"/>
      <c r="I30" s="1"/>
      <c r="J30" s="1"/>
      <c r="K30" s="1"/>
      <c r="L30" s="1"/>
      <c r="M30" s="3"/>
      <c r="T30" s="8">
        <v>5000</v>
      </c>
      <c r="X30" s="8">
        <v>5000</v>
      </c>
    </row>
    <row r="32" spans="1:24" ht="15" customHeight="1">
      <c r="A32" s="1" t="s">
        <v>923</v>
      </c>
      <c r="B32" s="1"/>
      <c r="C32" s="1"/>
      <c r="D32" s="1"/>
      <c r="E32" s="1"/>
      <c r="F32" s="1"/>
      <c r="G32" s="1"/>
      <c r="H32" s="1"/>
      <c r="I32" s="1"/>
      <c r="J32" s="1"/>
      <c r="K32" s="1"/>
      <c r="L32" s="1"/>
      <c r="M32" s="3"/>
      <c r="T32" s="8">
        <v>114829621</v>
      </c>
      <c r="X32" s="8">
        <v>110724241</v>
      </c>
    </row>
    <row r="34" spans="1:24" ht="15">
      <c r="A34" s="3" t="s">
        <v>610</v>
      </c>
      <c r="P34" s="8">
        <v>6987450</v>
      </c>
      <c r="T34" s="8">
        <v>6987450</v>
      </c>
      <c r="X34" s="8">
        <v>6987450</v>
      </c>
    </row>
    <row r="36" spans="1:24" ht="15">
      <c r="A36" s="3" t="s">
        <v>611</v>
      </c>
      <c r="S36" s="6">
        <v>121817071</v>
      </c>
      <c r="T36" s="6"/>
      <c r="W36" s="6">
        <v>117711691</v>
      </c>
      <c r="X36" s="6"/>
    </row>
    <row r="38" spans="1:24" ht="15">
      <c r="A38" s="3" t="s">
        <v>612</v>
      </c>
      <c r="X38" s="7">
        <v>-25639586</v>
      </c>
    </row>
    <row r="39" spans="1:24" ht="15">
      <c r="A39" s="3" t="s">
        <v>613</v>
      </c>
      <c r="W39" s="6">
        <v>92072105</v>
      </c>
      <c r="X39" s="6"/>
    </row>
  </sheetData>
  <sheetProtection selectLockedCells="1" selectUnlockedCells="1"/>
  <mergeCells count="18">
    <mergeCell ref="A2:F2"/>
    <mergeCell ref="G5:H5"/>
    <mergeCell ref="K5:L5"/>
    <mergeCell ref="O5:P5"/>
    <mergeCell ref="S5:T5"/>
    <mergeCell ref="W5:X5"/>
    <mergeCell ref="A6:X6"/>
    <mergeCell ref="S7:T7"/>
    <mergeCell ref="W7:X7"/>
    <mergeCell ref="A13:L13"/>
    <mergeCell ref="A15:X15"/>
    <mergeCell ref="A20:L20"/>
    <mergeCell ref="A25:L25"/>
    <mergeCell ref="A30:L30"/>
    <mergeCell ref="A32:L32"/>
    <mergeCell ref="S36:T36"/>
    <mergeCell ref="W36:X36"/>
    <mergeCell ref="W39:X39"/>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977</v>
      </c>
      <c r="B2" s="1"/>
      <c r="C2" s="1"/>
      <c r="D2" s="1"/>
      <c r="E2" s="1"/>
      <c r="F2" s="1"/>
    </row>
    <row r="5" spans="3:16" ht="15" customHeight="1">
      <c r="C5" s="1" t="s">
        <v>978</v>
      </c>
      <c r="D5" s="1"/>
      <c r="E5" s="1"/>
      <c r="F5" s="1"/>
      <c r="G5" s="1"/>
      <c r="H5" s="1"/>
      <c r="K5" s="1" t="s">
        <v>979</v>
      </c>
      <c r="L5" s="1"/>
      <c r="M5" s="1"/>
      <c r="N5" s="1"/>
      <c r="O5" s="1"/>
      <c r="P5" s="1"/>
    </row>
    <row r="6" spans="1:16" ht="15">
      <c r="A6" s="3" t="s">
        <v>980</v>
      </c>
      <c r="C6" s="4" t="s">
        <v>445</v>
      </c>
      <c r="D6" s="4"/>
      <c r="G6" s="4" t="s">
        <v>615</v>
      </c>
      <c r="H6" s="4"/>
      <c r="K6" s="4" t="s">
        <v>445</v>
      </c>
      <c r="L6" s="4"/>
      <c r="O6" s="4" t="s">
        <v>615</v>
      </c>
      <c r="P6" s="4"/>
    </row>
    <row r="7" spans="1:16" ht="15">
      <c r="A7" t="s">
        <v>616</v>
      </c>
      <c r="C7" s="6">
        <v>126721245</v>
      </c>
      <c r="D7" s="6"/>
      <c r="G7" s="6">
        <v>126306324</v>
      </c>
      <c r="H7" s="6"/>
      <c r="K7" s="6">
        <v>97975314</v>
      </c>
      <c r="L7" s="6"/>
      <c r="O7" s="6">
        <v>94333126</v>
      </c>
      <c r="P7" s="6"/>
    </row>
    <row r="8" spans="1:16" ht="15">
      <c r="A8" t="s">
        <v>617</v>
      </c>
      <c r="D8" s="8">
        <v>6939667</v>
      </c>
      <c r="H8" s="8">
        <v>7136250</v>
      </c>
      <c r="L8" s="8">
        <v>9379445</v>
      </c>
      <c r="P8" s="8">
        <v>9285000</v>
      </c>
    </row>
    <row r="9" spans="1:16" ht="15">
      <c r="A9" t="s">
        <v>981</v>
      </c>
      <c r="D9" s="8">
        <v>12065596</v>
      </c>
      <c r="H9" s="8">
        <v>12215480</v>
      </c>
      <c r="L9" s="8">
        <v>7374862</v>
      </c>
      <c r="P9" s="8">
        <v>7004130</v>
      </c>
    </row>
    <row r="10" spans="1:16" ht="15">
      <c r="A10" t="s">
        <v>982</v>
      </c>
      <c r="D10" s="8">
        <v>501450</v>
      </c>
      <c r="H10" s="8">
        <v>530078</v>
      </c>
      <c r="L10" s="8">
        <v>100000</v>
      </c>
      <c r="P10" s="8">
        <v>101985</v>
      </c>
    </row>
    <row r="12" spans="1:16" ht="15">
      <c r="A12" s="3" t="s">
        <v>983</v>
      </c>
      <c r="D12" s="8">
        <v>146227958</v>
      </c>
      <c r="H12" s="8">
        <v>146188132</v>
      </c>
      <c r="L12" s="8">
        <v>114829621</v>
      </c>
      <c r="P12" s="8">
        <v>110724241</v>
      </c>
    </row>
    <row r="13" spans="1:16" ht="15">
      <c r="A13" t="s">
        <v>984</v>
      </c>
      <c r="D13" s="8">
        <v>3849360</v>
      </c>
      <c r="H13" s="8">
        <v>3849360</v>
      </c>
      <c r="L13" s="8">
        <v>6987450</v>
      </c>
      <c r="P13" s="8">
        <v>6987450</v>
      </c>
    </row>
    <row r="15" spans="1:16" ht="15">
      <c r="A15" s="3" t="s">
        <v>985</v>
      </c>
      <c r="C15" s="6">
        <v>150077318</v>
      </c>
      <c r="D15" s="6"/>
      <c r="G15" s="6">
        <v>150037492</v>
      </c>
      <c r="H15" s="6"/>
      <c r="K15" s="6">
        <v>121817071</v>
      </c>
      <c r="L15" s="6"/>
      <c r="O15" s="6">
        <v>117711691</v>
      </c>
      <c r="P15" s="6"/>
    </row>
  </sheetData>
  <sheetProtection selectLockedCells="1" selectUnlockedCells="1"/>
  <mergeCells count="15">
    <mergeCell ref="A2:F2"/>
    <mergeCell ref="C5:H5"/>
    <mergeCell ref="K5:P5"/>
    <mergeCell ref="C6:D6"/>
    <mergeCell ref="G6:H6"/>
    <mergeCell ref="K6:L6"/>
    <mergeCell ref="O6:P6"/>
    <mergeCell ref="C7:D7"/>
    <mergeCell ref="G7:H7"/>
    <mergeCell ref="K7:L7"/>
    <mergeCell ref="O7:P7"/>
    <mergeCell ref="C15:D15"/>
    <mergeCell ref="G15:H15"/>
    <mergeCell ref="K15:L15"/>
    <mergeCell ref="O15:P15"/>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3:E23"/>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14.7109375" style="0" customWidth="1"/>
    <col min="4" max="4" width="8.7109375" style="0" customWidth="1"/>
    <col min="5" max="5" width="18.7109375" style="0" customWidth="1"/>
    <col min="6" max="16384" width="8.7109375" style="0" customWidth="1"/>
  </cols>
  <sheetData>
    <row r="3" spans="1:5" ht="15">
      <c r="A3" s="3" t="s">
        <v>268</v>
      </c>
      <c r="C3" s="3" t="s">
        <v>269</v>
      </c>
      <c r="E3" s="3" t="s">
        <v>270</v>
      </c>
    </row>
    <row r="4" spans="1:5" ht="15">
      <c r="A4" t="s">
        <v>267</v>
      </c>
      <c r="C4" t="s">
        <v>271</v>
      </c>
      <c r="E4" t="s">
        <v>271</v>
      </c>
    </row>
    <row r="5" spans="1:5" ht="15">
      <c r="A5" t="s">
        <v>253</v>
      </c>
      <c r="C5" s="8">
        <v>8</v>
      </c>
      <c r="E5" s="8">
        <v>7</v>
      </c>
    </row>
    <row r="6" spans="1:5" ht="15">
      <c r="A6" t="s">
        <v>234</v>
      </c>
      <c r="C6" s="8">
        <v>8</v>
      </c>
      <c r="E6" s="8">
        <v>4</v>
      </c>
    </row>
    <row r="7" spans="1:5" ht="15">
      <c r="A7" t="s">
        <v>265</v>
      </c>
      <c r="C7" s="8">
        <v>7</v>
      </c>
      <c r="E7" s="8">
        <v>10</v>
      </c>
    </row>
    <row r="8" spans="1:5" ht="15">
      <c r="A8" t="s">
        <v>272</v>
      </c>
      <c r="C8" s="8">
        <v>7</v>
      </c>
      <c r="E8" s="8">
        <v>8</v>
      </c>
    </row>
    <row r="9" spans="1:5" ht="15">
      <c r="A9" t="s">
        <v>237</v>
      </c>
      <c r="C9" s="8">
        <v>7</v>
      </c>
      <c r="E9" s="8">
        <v>5</v>
      </c>
    </row>
    <row r="10" spans="1:5" ht="15">
      <c r="A10" t="s">
        <v>273</v>
      </c>
      <c r="C10" s="8">
        <v>6</v>
      </c>
      <c r="E10" s="8">
        <v>4</v>
      </c>
    </row>
    <row r="11" spans="1:5" ht="15">
      <c r="A11" t="s">
        <v>274</v>
      </c>
      <c r="C11" s="8">
        <v>6</v>
      </c>
      <c r="E11" s="8">
        <v>5</v>
      </c>
    </row>
    <row r="12" spans="1:5" ht="15">
      <c r="A12" t="s">
        <v>260</v>
      </c>
      <c r="C12" s="8">
        <v>6</v>
      </c>
      <c r="E12" s="8">
        <v>10</v>
      </c>
    </row>
    <row r="13" spans="1:5" ht="15">
      <c r="A13" t="s">
        <v>242</v>
      </c>
      <c r="C13" s="8">
        <v>6</v>
      </c>
      <c r="E13" s="8">
        <v>9</v>
      </c>
    </row>
    <row r="14" spans="1:5" ht="15">
      <c r="A14" t="s">
        <v>275</v>
      </c>
      <c r="C14" s="8">
        <v>5</v>
      </c>
      <c r="E14" s="8">
        <v>8</v>
      </c>
    </row>
    <row r="15" spans="1:5" ht="15">
      <c r="A15" t="s">
        <v>258</v>
      </c>
      <c r="C15" s="8">
        <v>5</v>
      </c>
      <c r="E15" s="8">
        <v>2</v>
      </c>
    </row>
    <row r="16" spans="1:5" ht="15">
      <c r="A16" t="s">
        <v>250</v>
      </c>
      <c r="C16" s="8">
        <v>4</v>
      </c>
      <c r="E16" s="8">
        <v>3</v>
      </c>
    </row>
    <row r="17" spans="1:5" ht="15">
      <c r="A17" t="s">
        <v>276</v>
      </c>
      <c r="C17" s="8">
        <v>3</v>
      </c>
      <c r="E17" s="8">
        <v>4</v>
      </c>
    </row>
    <row r="18" spans="1:5" ht="15">
      <c r="A18" t="s">
        <v>246</v>
      </c>
      <c r="C18" s="8">
        <v>3</v>
      </c>
      <c r="E18" s="8">
        <v>3</v>
      </c>
    </row>
    <row r="19" spans="1:5" ht="15">
      <c r="A19" t="s">
        <v>277</v>
      </c>
      <c r="C19" s="8">
        <v>3</v>
      </c>
      <c r="E19" s="8">
        <v>2</v>
      </c>
    </row>
    <row r="20" spans="1:5" ht="15">
      <c r="A20" t="s">
        <v>244</v>
      </c>
      <c r="C20" s="8">
        <v>2</v>
      </c>
      <c r="E20" s="8">
        <v>3</v>
      </c>
    </row>
    <row r="21" spans="1:5" ht="15">
      <c r="A21" t="s">
        <v>278</v>
      </c>
      <c r="C21" s="8">
        <v>4</v>
      </c>
      <c r="E21" s="8">
        <v>3</v>
      </c>
    </row>
    <row r="23" spans="1:5" ht="15">
      <c r="A23" t="s">
        <v>12</v>
      </c>
      <c r="C23" t="s">
        <v>279</v>
      </c>
      <c r="E23" t="s">
        <v>279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Q32"/>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725</v>
      </c>
      <c r="B2" s="1"/>
      <c r="C2" s="1"/>
      <c r="D2" s="1"/>
      <c r="E2" s="1"/>
      <c r="F2" s="1"/>
    </row>
    <row r="5" spans="3:16" ht="15">
      <c r="C5" s="4" t="s">
        <v>986</v>
      </c>
      <c r="D5" s="4"/>
      <c r="E5" s="4"/>
      <c r="F5" s="4"/>
      <c r="G5" s="4"/>
      <c r="H5" s="4"/>
      <c r="I5" s="4"/>
      <c r="J5" s="4"/>
      <c r="K5" s="4"/>
      <c r="L5" s="4"/>
      <c r="M5" s="4"/>
      <c r="N5" s="4"/>
      <c r="O5" s="4"/>
      <c r="P5" s="4"/>
    </row>
    <row r="6" spans="1:16" ht="15">
      <c r="A6" s="3" t="s">
        <v>624</v>
      </c>
      <c r="C6" s="4" t="s">
        <v>615</v>
      </c>
      <c r="D6" s="4"/>
      <c r="G6" s="4" t="s">
        <v>625</v>
      </c>
      <c r="H6" s="4"/>
      <c r="K6" s="4" t="s">
        <v>987</v>
      </c>
      <c r="L6" s="4"/>
      <c r="O6" s="4" t="s">
        <v>627</v>
      </c>
      <c r="P6" s="4"/>
    </row>
    <row r="7" spans="1:16" ht="15">
      <c r="A7" t="s">
        <v>616</v>
      </c>
      <c r="C7" s="6">
        <v>126306324</v>
      </c>
      <c r="D7" s="6"/>
      <c r="G7" s="5" t="s">
        <v>79</v>
      </c>
      <c r="H7" s="5"/>
      <c r="K7" s="5" t="s">
        <v>79</v>
      </c>
      <c r="L7" s="5"/>
      <c r="O7" s="6">
        <v>126306324</v>
      </c>
      <c r="P7" s="6"/>
    </row>
    <row r="8" spans="1:16" ht="15">
      <c r="A8" t="s">
        <v>617</v>
      </c>
      <c r="D8" s="8">
        <v>7136250</v>
      </c>
      <c r="H8" t="s">
        <v>18</v>
      </c>
      <c r="L8" t="s">
        <v>18</v>
      </c>
      <c r="P8" s="8">
        <v>7136250</v>
      </c>
    </row>
    <row r="9" spans="1:16" ht="15">
      <c r="A9" t="s">
        <v>988</v>
      </c>
      <c r="D9" s="8">
        <v>12215480</v>
      </c>
      <c r="H9" t="s">
        <v>18</v>
      </c>
      <c r="L9" s="8">
        <v>3710500</v>
      </c>
      <c r="P9" s="8">
        <v>8504980</v>
      </c>
    </row>
    <row r="10" spans="1:16" ht="15">
      <c r="A10" t="s">
        <v>982</v>
      </c>
      <c r="D10" s="8">
        <v>530078</v>
      </c>
      <c r="H10" t="s">
        <v>18</v>
      </c>
      <c r="L10" t="s">
        <v>18</v>
      </c>
      <c r="P10" s="8">
        <v>530078</v>
      </c>
    </row>
    <row r="12" spans="1:16" ht="15">
      <c r="A12" s="3" t="s">
        <v>983</v>
      </c>
      <c r="D12" s="8">
        <v>146188132</v>
      </c>
      <c r="H12" t="s">
        <v>18</v>
      </c>
      <c r="L12" s="8">
        <v>3710500</v>
      </c>
      <c r="P12" s="8">
        <v>142477632</v>
      </c>
    </row>
    <row r="13" spans="1:16" ht="15">
      <c r="A13" t="s">
        <v>984</v>
      </c>
      <c r="D13" s="8">
        <v>3849360</v>
      </c>
      <c r="H13" s="8">
        <v>3849360</v>
      </c>
      <c r="L13" t="s">
        <v>18</v>
      </c>
      <c r="P13" t="s">
        <v>18</v>
      </c>
    </row>
    <row r="15" spans="1:16" ht="15">
      <c r="A15" s="3" t="s">
        <v>985</v>
      </c>
      <c r="D15" s="8">
        <v>150037492</v>
      </c>
      <c r="H15" s="8">
        <v>3849360</v>
      </c>
      <c r="L15" s="8">
        <v>3710500</v>
      </c>
      <c r="P15" s="8">
        <v>142477632</v>
      </c>
    </row>
    <row r="17" spans="1:16" ht="15">
      <c r="A17" t="s">
        <v>645</v>
      </c>
      <c r="C17" s="6">
        <v>47561000</v>
      </c>
      <c r="D17" s="6"/>
      <c r="G17" s="5" t="s">
        <v>79</v>
      </c>
      <c r="H17" s="5"/>
      <c r="K17" s="5" t="s">
        <v>79</v>
      </c>
      <c r="L17" s="5"/>
      <c r="O17" s="6">
        <v>47561000</v>
      </c>
      <c r="P17" s="6"/>
    </row>
    <row r="19" spans="2:17" ht="15">
      <c r="B19" s="13"/>
      <c r="C19" s="13"/>
      <c r="D19" s="13"/>
      <c r="E19" s="13"/>
      <c r="F19" s="13"/>
      <c r="G19" s="13"/>
      <c r="H19" s="13"/>
      <c r="I19" s="13"/>
      <c r="J19" s="13"/>
      <c r="K19" s="13"/>
      <c r="L19" s="13"/>
      <c r="M19" s="13"/>
      <c r="N19" s="13"/>
      <c r="O19" s="13"/>
      <c r="P19" s="13"/>
      <c r="Q19" s="13"/>
    </row>
    <row r="20" spans="3:16" ht="15">
      <c r="C20" s="4" t="s">
        <v>989</v>
      </c>
      <c r="D20" s="4"/>
      <c r="E20" s="4"/>
      <c r="F20" s="4"/>
      <c r="G20" s="4"/>
      <c r="H20" s="4"/>
      <c r="I20" s="4"/>
      <c r="J20" s="4"/>
      <c r="K20" s="4"/>
      <c r="L20" s="4"/>
      <c r="M20" s="4"/>
      <c r="N20" s="4"/>
      <c r="O20" s="4"/>
      <c r="P20" s="4"/>
    </row>
    <row r="21" spans="1:16" ht="15">
      <c r="A21" s="3" t="s">
        <v>624</v>
      </c>
      <c r="C21" s="4" t="s">
        <v>615</v>
      </c>
      <c r="D21" s="4"/>
      <c r="G21" s="4" t="s">
        <v>625</v>
      </c>
      <c r="H21" s="4"/>
      <c r="K21" s="4" t="s">
        <v>987</v>
      </c>
      <c r="L21" s="4"/>
      <c r="O21" s="4" t="s">
        <v>627</v>
      </c>
      <c r="P21" s="4"/>
    </row>
    <row r="22" spans="1:16" ht="15">
      <c r="A22" t="s">
        <v>616</v>
      </c>
      <c r="C22" s="6">
        <v>94333126</v>
      </c>
      <c r="D22" s="6"/>
      <c r="G22" s="5" t="s">
        <v>79</v>
      </c>
      <c r="H22" s="5"/>
      <c r="K22" s="6">
        <v>2033747</v>
      </c>
      <c r="L22" s="6"/>
      <c r="O22" s="6">
        <v>92299379</v>
      </c>
      <c r="P22" s="6"/>
    </row>
    <row r="23" spans="1:16" ht="15">
      <c r="A23" t="s">
        <v>617</v>
      </c>
      <c r="D23" s="8">
        <v>9285000</v>
      </c>
      <c r="H23" t="s">
        <v>18</v>
      </c>
      <c r="L23" t="s">
        <v>18</v>
      </c>
      <c r="P23" s="8">
        <v>9285000</v>
      </c>
    </row>
    <row r="24" spans="1:16" ht="15">
      <c r="A24" t="s">
        <v>988</v>
      </c>
      <c r="D24" s="8">
        <v>7004130</v>
      </c>
      <c r="H24" t="s">
        <v>18</v>
      </c>
      <c r="L24" s="8">
        <v>1155000</v>
      </c>
      <c r="P24" s="8">
        <v>5849130</v>
      </c>
    </row>
    <row r="25" spans="1:16" ht="15">
      <c r="A25" t="s">
        <v>982</v>
      </c>
      <c r="D25" s="8">
        <v>101985</v>
      </c>
      <c r="H25" t="s">
        <v>18</v>
      </c>
      <c r="L25" t="s">
        <v>18</v>
      </c>
      <c r="P25" s="8">
        <v>101985</v>
      </c>
    </row>
    <row r="27" spans="1:16" ht="15">
      <c r="A27" s="3" t="s">
        <v>983</v>
      </c>
      <c r="D27" s="8">
        <v>110724241</v>
      </c>
      <c r="H27" t="s">
        <v>18</v>
      </c>
      <c r="L27" s="8">
        <v>3188747</v>
      </c>
      <c r="P27" s="8">
        <v>107535494</v>
      </c>
    </row>
    <row r="28" spans="1:16" ht="15">
      <c r="A28" t="s">
        <v>984</v>
      </c>
      <c r="D28" s="8">
        <v>6987450</v>
      </c>
      <c r="H28" s="8">
        <v>6987450</v>
      </c>
      <c r="L28" t="s">
        <v>18</v>
      </c>
      <c r="P28" t="s">
        <v>18</v>
      </c>
    </row>
    <row r="30" spans="1:16" ht="15">
      <c r="A30" s="3" t="s">
        <v>985</v>
      </c>
      <c r="D30" s="8">
        <v>117711691</v>
      </c>
      <c r="H30" s="8">
        <v>6987450</v>
      </c>
      <c r="L30" s="8">
        <v>3188747</v>
      </c>
      <c r="P30" s="8">
        <v>107535494</v>
      </c>
    </row>
    <row r="32" spans="1:16" ht="15">
      <c r="A32" t="s">
        <v>645</v>
      </c>
      <c r="C32" s="6">
        <v>24650000</v>
      </c>
      <c r="D32" s="6"/>
      <c r="G32" s="5" t="s">
        <v>79</v>
      </c>
      <c r="H32" s="5"/>
      <c r="K32" s="5" t="s">
        <v>79</v>
      </c>
      <c r="L32" s="5"/>
      <c r="O32" s="6">
        <v>24650000</v>
      </c>
      <c r="P32" s="6"/>
    </row>
  </sheetData>
  <sheetProtection selectLockedCells="1" selectUnlockedCells="1"/>
  <mergeCells count="28">
    <mergeCell ref="A2:F2"/>
    <mergeCell ref="C5:P5"/>
    <mergeCell ref="C6:D6"/>
    <mergeCell ref="G6:H6"/>
    <mergeCell ref="K6:L6"/>
    <mergeCell ref="O6:P6"/>
    <mergeCell ref="C7:D7"/>
    <mergeCell ref="G7:H7"/>
    <mergeCell ref="K7:L7"/>
    <mergeCell ref="O7:P7"/>
    <mergeCell ref="C17:D17"/>
    <mergeCell ref="G17:H17"/>
    <mergeCell ref="K17:L17"/>
    <mergeCell ref="O17:P17"/>
    <mergeCell ref="B19:Q19"/>
    <mergeCell ref="C20:P20"/>
    <mergeCell ref="C21:D21"/>
    <mergeCell ref="G21:H21"/>
    <mergeCell ref="K21:L21"/>
    <mergeCell ref="O21:P21"/>
    <mergeCell ref="C22:D22"/>
    <mergeCell ref="G22:H22"/>
    <mergeCell ref="K22:L22"/>
    <mergeCell ref="O22:P22"/>
    <mergeCell ref="C32:D32"/>
    <mergeCell ref="G32:H32"/>
    <mergeCell ref="K32:L32"/>
    <mergeCell ref="O32:P32"/>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 t="s">
        <v>725</v>
      </c>
      <c r="B2" s="1"/>
      <c r="C2" s="1"/>
      <c r="D2" s="1"/>
      <c r="E2" s="1"/>
      <c r="F2" s="1"/>
    </row>
    <row r="5" spans="3:12" ht="15">
      <c r="C5" s="4" t="s">
        <v>990</v>
      </c>
      <c r="D5" s="4"/>
      <c r="E5" s="4"/>
      <c r="F5" s="4"/>
      <c r="G5" s="4"/>
      <c r="H5" s="4"/>
      <c r="I5" s="4"/>
      <c r="J5" s="4"/>
      <c r="K5" s="4"/>
      <c r="L5" s="4"/>
    </row>
    <row r="6" spans="1:12" ht="39.75" customHeight="1">
      <c r="A6" s="3" t="s">
        <v>624</v>
      </c>
      <c r="C6" s="4" t="s">
        <v>628</v>
      </c>
      <c r="D6" s="4"/>
      <c r="G6" s="1" t="s">
        <v>991</v>
      </c>
      <c r="H6" s="1"/>
      <c r="K6" s="4" t="s">
        <v>636</v>
      </c>
      <c r="L6" s="4"/>
    </row>
    <row r="7" spans="1:12" ht="15">
      <c r="A7" t="s">
        <v>992</v>
      </c>
      <c r="C7" s="6">
        <v>89329379</v>
      </c>
      <c r="D7" s="6"/>
      <c r="G7" s="6">
        <v>18206115</v>
      </c>
      <c r="H7" s="6"/>
      <c r="K7" s="6">
        <v>107535494</v>
      </c>
      <c r="L7" s="6"/>
    </row>
    <row r="8" spans="1:12" ht="15">
      <c r="A8" t="s">
        <v>638</v>
      </c>
      <c r="D8" s="8">
        <v>315366</v>
      </c>
      <c r="H8" s="8">
        <v>86442</v>
      </c>
      <c r="L8" s="8">
        <v>401808</v>
      </c>
    </row>
    <row r="9" spans="1:12" ht="15">
      <c r="A9" t="s">
        <v>993</v>
      </c>
      <c r="D9" s="8">
        <v>3176684</v>
      </c>
      <c r="H9" s="8">
        <v>543615</v>
      </c>
      <c r="L9" s="8">
        <v>3720299</v>
      </c>
    </row>
    <row r="10" spans="1:12" ht="15">
      <c r="A10" t="s">
        <v>994</v>
      </c>
      <c r="D10" s="8">
        <v>67494977</v>
      </c>
      <c r="H10" s="8">
        <v>2868886</v>
      </c>
      <c r="L10" s="8">
        <v>70363863</v>
      </c>
    </row>
    <row r="11" spans="1:12" ht="15">
      <c r="A11" t="s">
        <v>995</v>
      </c>
      <c r="D11" s="7">
        <v>-34010082</v>
      </c>
      <c r="H11" s="7">
        <v>-5533750</v>
      </c>
      <c r="L11" s="7">
        <v>-39543832</v>
      </c>
    </row>
    <row r="12" spans="1:12" ht="15">
      <c r="A12" t="s">
        <v>996</v>
      </c>
      <c r="D12" t="s">
        <v>18</v>
      </c>
      <c r="H12" t="s">
        <v>18</v>
      </c>
      <c r="L12" t="s">
        <v>18</v>
      </c>
    </row>
    <row r="14" spans="1:12" ht="15">
      <c r="A14" t="s">
        <v>997</v>
      </c>
      <c r="C14" s="6">
        <v>126306324</v>
      </c>
      <c r="D14" s="6"/>
      <c r="G14" s="6">
        <v>16171308</v>
      </c>
      <c r="H14" s="6"/>
      <c r="K14" s="6">
        <v>142477632</v>
      </c>
      <c r="L14" s="6"/>
    </row>
    <row r="16" spans="1:12" ht="15">
      <c r="A16" s="10" t="s">
        <v>998</v>
      </c>
      <c r="C16" s="6">
        <v>3638956</v>
      </c>
      <c r="D16" s="6"/>
      <c r="G16" s="6">
        <v>546020</v>
      </c>
      <c r="H16" s="6"/>
      <c r="K16" s="6">
        <v>4184976</v>
      </c>
      <c r="L16" s="6"/>
    </row>
  </sheetData>
  <sheetProtection selectLockedCells="1" selectUnlockedCells="1"/>
  <mergeCells count="14">
    <mergeCell ref="A2:F2"/>
    <mergeCell ref="C5:L5"/>
    <mergeCell ref="C6:D6"/>
    <mergeCell ref="G6:H6"/>
    <mergeCell ref="K6:L6"/>
    <mergeCell ref="C7:D7"/>
    <mergeCell ref="G7:H7"/>
    <mergeCell ref="K7:L7"/>
    <mergeCell ref="C14:D14"/>
    <mergeCell ref="G14:H14"/>
    <mergeCell ref="K14:L14"/>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3:L1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ustomHeight="1">
      <c r="C3" s="1" t="s">
        <v>999</v>
      </c>
      <c r="D3" s="1"/>
      <c r="E3" s="1"/>
      <c r="F3" s="1"/>
      <c r="G3" s="1"/>
      <c r="H3" s="1"/>
      <c r="I3" s="1"/>
      <c r="J3" s="1"/>
      <c r="K3" s="1"/>
      <c r="L3" s="1"/>
    </row>
    <row r="4" spans="1:12" ht="39.75" customHeight="1">
      <c r="A4" s="3" t="s">
        <v>624</v>
      </c>
      <c r="C4" s="4" t="s">
        <v>628</v>
      </c>
      <c r="D4" s="4"/>
      <c r="G4" s="1" t="s">
        <v>1000</v>
      </c>
      <c r="H4" s="1"/>
      <c r="K4" s="4" t="s">
        <v>636</v>
      </c>
      <c r="L4" s="4"/>
    </row>
    <row r="5" spans="1:12" ht="15">
      <c r="A5" t="s">
        <v>1001</v>
      </c>
      <c r="C5" s="5" t="s">
        <v>79</v>
      </c>
      <c r="D5" s="5"/>
      <c r="G5" s="5" t="s">
        <v>79</v>
      </c>
      <c r="H5" s="5"/>
      <c r="K5" s="5" t="s">
        <v>79</v>
      </c>
      <c r="L5" s="5"/>
    </row>
    <row r="6" spans="1:12" ht="15">
      <c r="A6" t="s">
        <v>638</v>
      </c>
      <c r="D6" s="8">
        <v>218684</v>
      </c>
      <c r="H6" s="8">
        <v>93319</v>
      </c>
      <c r="L6" s="8">
        <v>312003</v>
      </c>
    </row>
    <row r="7" spans="1:12" ht="15">
      <c r="A7" t="s">
        <v>1002</v>
      </c>
      <c r="D7" s="7">
        <v>-3621606</v>
      </c>
      <c r="H7" s="7">
        <v>-93301</v>
      </c>
      <c r="L7" s="7">
        <v>-3714907</v>
      </c>
    </row>
    <row r="8" spans="1:12" ht="15">
      <c r="A8" t="s">
        <v>994</v>
      </c>
      <c r="D8" s="8">
        <v>124246206</v>
      </c>
      <c r="H8" s="8">
        <v>19766732</v>
      </c>
      <c r="L8" s="8">
        <v>144012938</v>
      </c>
    </row>
    <row r="9" spans="1:12" ht="15">
      <c r="A9" t="s">
        <v>995</v>
      </c>
      <c r="D9" s="7">
        <v>-28543905</v>
      </c>
      <c r="H9" s="7">
        <v>-4530635</v>
      </c>
      <c r="L9" s="7">
        <v>-33074540</v>
      </c>
    </row>
    <row r="10" spans="1:12" ht="15">
      <c r="A10" t="s">
        <v>996</v>
      </c>
      <c r="D10" t="s">
        <v>18</v>
      </c>
      <c r="H10" t="s">
        <v>18</v>
      </c>
      <c r="L10" t="s">
        <v>18</v>
      </c>
    </row>
    <row r="12" spans="1:12" ht="15">
      <c r="A12" t="s">
        <v>1003</v>
      </c>
      <c r="C12" s="6">
        <v>92299379</v>
      </c>
      <c r="D12" s="6"/>
      <c r="G12" s="6">
        <v>15236115</v>
      </c>
      <c r="H12" s="6"/>
      <c r="K12" s="6">
        <v>107535494</v>
      </c>
      <c r="L12" s="6"/>
    </row>
    <row r="14" spans="1:12" ht="15">
      <c r="A14" s="10" t="s">
        <v>1004</v>
      </c>
      <c r="C14" s="14">
        <v>-3621606</v>
      </c>
      <c r="D14" s="14"/>
      <c r="G14" s="14">
        <v>-93301</v>
      </c>
      <c r="H14" s="14"/>
      <c r="K14" s="14">
        <v>-3714907</v>
      </c>
      <c r="L14" s="14"/>
    </row>
  </sheetData>
  <sheetProtection selectLockedCells="1" selectUnlockedCells="1"/>
  <mergeCells count="13">
    <mergeCell ref="C3:L3"/>
    <mergeCell ref="C4:D4"/>
    <mergeCell ref="G4:H4"/>
    <mergeCell ref="K4:L4"/>
    <mergeCell ref="C5:D5"/>
    <mergeCell ref="G5:H5"/>
    <mergeCell ref="K5:L5"/>
    <mergeCell ref="C12:D12"/>
    <mergeCell ref="G12:H12"/>
    <mergeCell ref="K12:L12"/>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16384" width="8.7109375" style="0" customWidth="1"/>
  </cols>
  <sheetData>
    <row r="2" spans="1:6" ht="15" customHeight="1">
      <c r="A2" s="1" t="s">
        <v>1005</v>
      </c>
      <c r="B2" s="1"/>
      <c r="C2" s="1"/>
      <c r="D2" s="1"/>
      <c r="E2" s="1"/>
      <c r="F2" s="1"/>
    </row>
    <row r="5" spans="1:4" ht="39.75" customHeight="1">
      <c r="A5" s="3" t="s">
        <v>645</v>
      </c>
      <c r="C5" s="1" t="s">
        <v>1006</v>
      </c>
      <c r="D5" s="1"/>
    </row>
    <row r="6" spans="1:4" ht="15">
      <c r="A6" t="s">
        <v>1007</v>
      </c>
      <c r="C6" s="6">
        <v>24650000</v>
      </c>
      <c r="D6" s="6"/>
    </row>
    <row r="7" spans="1:4" ht="15">
      <c r="A7" s="3" t="s">
        <v>1008</v>
      </c>
      <c r="D7" s="7">
        <v>-239000</v>
      </c>
    </row>
    <row r="8" spans="1:4" ht="15">
      <c r="A8" t="s">
        <v>649</v>
      </c>
      <c r="D8" s="8">
        <v>54050000</v>
      </c>
    </row>
    <row r="9" spans="1:4" ht="15">
      <c r="A9" t="s">
        <v>650</v>
      </c>
      <c r="D9" s="7">
        <v>-30900000</v>
      </c>
    </row>
    <row r="10" spans="1:4" ht="15">
      <c r="A10" t="s">
        <v>996</v>
      </c>
      <c r="D10" t="s">
        <v>18</v>
      </c>
    </row>
    <row r="12" spans="1:4" ht="15">
      <c r="A12" t="s">
        <v>1009</v>
      </c>
      <c r="C12" s="6">
        <v>47561000</v>
      </c>
      <c r="D12" s="6"/>
    </row>
  </sheetData>
  <sheetProtection selectLockedCells="1" selectUnlockedCells="1"/>
  <mergeCells count="4">
    <mergeCell ref="A2:F2"/>
    <mergeCell ref="C5:D5"/>
    <mergeCell ref="C6:D6"/>
    <mergeCell ref="C12:D12"/>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653</v>
      </c>
      <c r="B2" s="1"/>
      <c r="C2" s="1"/>
      <c r="D2" s="1"/>
      <c r="E2" s="1"/>
      <c r="F2" s="1"/>
    </row>
    <row r="5" spans="1:8" ht="39.75" customHeight="1">
      <c r="A5" s="3" t="s">
        <v>83</v>
      </c>
      <c r="C5" s="1" t="s">
        <v>1010</v>
      </c>
      <c r="D5" s="1"/>
      <c r="G5" s="1" t="s">
        <v>745</v>
      </c>
      <c r="H5" s="1"/>
    </row>
    <row r="6" spans="1:8" ht="15">
      <c r="A6" t="s">
        <v>1011</v>
      </c>
      <c r="C6" s="6">
        <v>4525075</v>
      </c>
      <c r="D6" s="6"/>
      <c r="G6" s="6">
        <v>7630240</v>
      </c>
      <c r="H6" s="6"/>
    </row>
    <row r="7" spans="1:8" ht="15">
      <c r="A7" t="s">
        <v>1012</v>
      </c>
      <c r="D7" s="8">
        <v>6850667</v>
      </c>
      <c r="H7" s="8">
        <v>6850667</v>
      </c>
    </row>
    <row r="8" spans="1:8" ht="15">
      <c r="A8" s="10" t="s">
        <v>1013</v>
      </c>
      <c r="C8" s="12">
        <v>0.66</v>
      </c>
      <c r="D8" s="12"/>
      <c r="G8" s="12">
        <v>1.12</v>
      </c>
      <c r="H8" s="12"/>
    </row>
  </sheetData>
  <sheetProtection selectLockedCells="1" selectUnlockedCells="1"/>
  <mergeCells count="7">
    <mergeCell ref="A2:F2"/>
    <mergeCell ref="C5:D5"/>
    <mergeCell ref="G5:H5"/>
    <mergeCell ref="C6:D6"/>
    <mergeCell ref="G6:H6"/>
    <mergeCell ref="C8:D8"/>
    <mergeCell ref="G8:H8"/>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T10"/>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7109375" style="0" customWidth="1"/>
    <col min="13" max="15" width="8.7109375" style="0" customWidth="1"/>
    <col min="16" max="16" width="1.7109375" style="0" customWidth="1"/>
    <col min="17" max="19" width="8.7109375" style="0" customWidth="1"/>
    <col min="20" max="20" width="10.7109375" style="0" customWidth="1"/>
    <col min="21" max="16384" width="8.7109375" style="0" customWidth="1"/>
  </cols>
  <sheetData>
    <row r="2" spans="1:6" ht="15" customHeight="1">
      <c r="A2" s="1" t="s">
        <v>72</v>
      </c>
      <c r="B2" s="1"/>
      <c r="C2" s="1"/>
      <c r="D2" s="1"/>
      <c r="E2" s="1"/>
      <c r="F2" s="1"/>
    </row>
    <row r="5" spans="3:20" ht="15">
      <c r="C5" s="4" t="s">
        <v>73</v>
      </c>
      <c r="D5" s="4"/>
      <c r="E5" s="4"/>
      <c r="F5" s="4"/>
      <c r="G5" s="4"/>
      <c r="H5" s="4"/>
      <c r="I5" s="4"/>
      <c r="J5" s="4"/>
      <c r="K5" s="4"/>
      <c r="L5" s="4"/>
      <c r="M5" s="4"/>
      <c r="N5" s="4"/>
      <c r="O5" s="4"/>
      <c r="P5" s="4"/>
      <c r="Q5" s="4"/>
      <c r="R5" s="4"/>
      <c r="S5" s="4"/>
      <c r="T5" s="4"/>
    </row>
    <row r="6" spans="3:20" ht="39.75" customHeight="1">
      <c r="C6" s="4" t="s">
        <v>12</v>
      </c>
      <c r="D6" s="4"/>
      <c r="G6" s="1" t="s">
        <v>74</v>
      </c>
      <c r="H6" s="1"/>
      <c r="K6" s="1" t="s">
        <v>75</v>
      </c>
      <c r="L6" s="1"/>
      <c r="O6" s="1" t="s">
        <v>76</v>
      </c>
      <c r="P6" s="1"/>
      <c r="S6" s="1" t="s">
        <v>77</v>
      </c>
      <c r="T6" s="1"/>
    </row>
    <row r="7" spans="1:20" ht="15">
      <c r="A7" t="s">
        <v>78</v>
      </c>
      <c r="C7" s="12">
        <v>47.8</v>
      </c>
      <c r="D7" s="12"/>
      <c r="G7" s="5" t="s">
        <v>79</v>
      </c>
      <c r="H7" s="5"/>
      <c r="K7" s="5" t="s">
        <v>79</v>
      </c>
      <c r="L7" s="5"/>
      <c r="O7" s="12">
        <v>47.8</v>
      </c>
      <c r="P7" s="12"/>
      <c r="S7" s="5" t="s">
        <v>79</v>
      </c>
      <c r="T7" s="5"/>
    </row>
    <row r="8" spans="1:20" ht="15">
      <c r="A8" t="s">
        <v>80</v>
      </c>
      <c r="D8" s="9">
        <v>2.2</v>
      </c>
      <c r="H8" t="s">
        <v>18</v>
      </c>
      <c r="L8" t="s">
        <v>18</v>
      </c>
      <c r="P8" t="s">
        <v>18</v>
      </c>
      <c r="T8" s="9">
        <v>2.2</v>
      </c>
    </row>
    <row r="10" spans="1:20" ht="15">
      <c r="A10" s="3" t="s">
        <v>81</v>
      </c>
      <c r="C10" s="12">
        <v>50</v>
      </c>
      <c r="D10" s="12"/>
      <c r="G10" s="5" t="s">
        <v>79</v>
      </c>
      <c r="H10" s="5"/>
      <c r="K10" s="5" t="s">
        <v>79</v>
      </c>
      <c r="L10" s="5"/>
      <c r="O10" s="12">
        <v>47.8</v>
      </c>
      <c r="P10" s="12"/>
      <c r="S10" s="12">
        <v>2.2</v>
      </c>
      <c r="T10" s="12"/>
    </row>
  </sheetData>
  <sheetProtection selectLockedCells="1" selectUnlockedCells="1"/>
  <mergeCells count="17">
    <mergeCell ref="A2:F2"/>
    <mergeCell ref="C5:T5"/>
    <mergeCell ref="C6:D6"/>
    <mergeCell ref="G6:H6"/>
    <mergeCell ref="K6:L6"/>
    <mergeCell ref="O6:P6"/>
    <mergeCell ref="S6:T6"/>
    <mergeCell ref="C7:D7"/>
    <mergeCell ref="G7:H7"/>
    <mergeCell ref="K7:L7"/>
    <mergeCell ref="O7:P7"/>
    <mergeCell ref="S7:T7"/>
    <mergeCell ref="C10:D10"/>
    <mergeCell ref="G10:H10"/>
    <mergeCell ref="K10:L10"/>
    <mergeCell ref="O10:P10"/>
    <mergeCell ref="S10:T10"/>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F31"/>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16384" width="8.7109375" style="0" customWidth="1"/>
  </cols>
  <sheetData>
    <row r="2" spans="1:6" ht="15" customHeight="1">
      <c r="A2" s="1" t="s">
        <v>1014</v>
      </c>
      <c r="B2" s="1"/>
      <c r="C2" s="1"/>
      <c r="D2" s="1"/>
      <c r="E2" s="1"/>
      <c r="F2" s="1"/>
    </row>
    <row r="5" spans="3:4" ht="39.75" customHeight="1">
      <c r="C5" s="1" t="s">
        <v>1015</v>
      </c>
      <c r="D5" s="1"/>
    </row>
    <row r="6" ht="15">
      <c r="A6" s="3" t="s">
        <v>1016</v>
      </c>
    </row>
    <row r="7" spans="1:4" ht="15">
      <c r="A7" t="s">
        <v>1017</v>
      </c>
      <c r="C7" s="12">
        <v>13.44</v>
      </c>
      <c r="D7" s="12"/>
    </row>
    <row r="8" spans="1:4" ht="15">
      <c r="A8" t="s">
        <v>34</v>
      </c>
      <c r="D8" s="9">
        <v>0.43</v>
      </c>
    </row>
    <row r="9" spans="1:4" ht="15">
      <c r="A9" t="s">
        <v>1018</v>
      </c>
      <c r="D9" s="9">
        <v>0.6899999999999998</v>
      </c>
    </row>
    <row r="11" spans="1:4" ht="15">
      <c r="A11" t="s">
        <v>62</v>
      </c>
      <c r="D11" s="9">
        <v>1.12</v>
      </c>
    </row>
    <row r="12" spans="1:4" ht="15">
      <c r="A12" t="s">
        <v>1019</v>
      </c>
      <c r="D12" s="11">
        <v>-0.44</v>
      </c>
    </row>
    <row r="14" spans="1:4" ht="15">
      <c r="A14" t="s">
        <v>1020</v>
      </c>
      <c r="C14" s="12">
        <v>14.12</v>
      </c>
      <c r="D14" s="12"/>
    </row>
    <row r="16" spans="1:4" ht="15">
      <c r="A16" t="s">
        <v>1021</v>
      </c>
      <c r="C16" s="12">
        <v>11.75</v>
      </c>
      <c r="D16" s="12"/>
    </row>
    <row r="18" spans="1:4" ht="15">
      <c r="A18" s="3" t="s">
        <v>1022</v>
      </c>
      <c r="D18" t="s">
        <v>51</v>
      </c>
    </row>
    <row r="19" spans="1:4" ht="15">
      <c r="A19" t="s">
        <v>1023</v>
      </c>
      <c r="D19" s="8">
        <v>6850667</v>
      </c>
    </row>
    <row r="21" ht="15">
      <c r="A21" s="3" t="s">
        <v>1024</v>
      </c>
    </row>
    <row r="22" spans="1:4" ht="15">
      <c r="A22" t="s">
        <v>1025</v>
      </c>
      <c r="D22" t="s">
        <v>1026</v>
      </c>
    </row>
    <row r="23" spans="1:4" ht="15">
      <c r="A23" t="s">
        <v>1027</v>
      </c>
      <c r="D23" t="s">
        <v>1028</v>
      </c>
    </row>
    <row r="24" spans="1:4" ht="15">
      <c r="A24" t="s">
        <v>1029</v>
      </c>
      <c r="D24" t="s">
        <v>1030</v>
      </c>
    </row>
    <row r="25" spans="1:4" ht="15">
      <c r="A25" t="s">
        <v>1031</v>
      </c>
      <c r="D25" t="s">
        <v>1032</v>
      </c>
    </row>
    <row r="26" spans="1:4" ht="15">
      <c r="A26" t="s">
        <v>1033</v>
      </c>
      <c r="C26" s="6">
        <v>96722305</v>
      </c>
      <c r="D26" s="6"/>
    </row>
    <row r="28" spans="1:4" ht="15">
      <c r="A28" t="s">
        <v>1034</v>
      </c>
      <c r="C28" s="6">
        <v>34512568</v>
      </c>
      <c r="D28" s="6"/>
    </row>
    <row r="30" spans="1:4" ht="15">
      <c r="A30" t="s">
        <v>1035</v>
      </c>
      <c r="C30" s="12">
        <v>5.04</v>
      </c>
      <c r="D30" s="12"/>
    </row>
    <row r="31" spans="1:4" ht="15">
      <c r="A31" t="s">
        <v>1036</v>
      </c>
      <c r="D31" t="s">
        <v>1037</v>
      </c>
    </row>
  </sheetData>
  <sheetProtection selectLockedCells="1" selectUnlockedCells="1"/>
  <mergeCells count="8">
    <mergeCell ref="A2:F2"/>
    <mergeCell ref="C5:D5"/>
    <mergeCell ref="C7:D7"/>
    <mergeCell ref="C14:D14"/>
    <mergeCell ref="C16:D16"/>
    <mergeCell ref="C26:D26"/>
    <mergeCell ref="C28:D28"/>
    <mergeCell ref="C30:D30"/>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3:E12"/>
  <sheetViews>
    <sheetView workbookViewId="0" topLeftCell="A1">
      <selection activeCell="A1" sqref="A1"/>
    </sheetView>
  </sheetViews>
  <sheetFormatPr defaultColWidth="8.00390625" defaultRowHeight="15"/>
  <cols>
    <col min="1" max="1" width="34.7109375" style="0" customWidth="1"/>
    <col min="2" max="16384" width="8.7109375" style="0" customWidth="1"/>
  </cols>
  <sheetData>
    <row r="3" spans="1:4" ht="39.75" customHeight="1">
      <c r="A3" t="s">
        <v>1038</v>
      </c>
      <c r="C3" s="19">
        <v>17190</v>
      </c>
      <c r="D3" s="19"/>
    </row>
    <row r="4" spans="1:4" ht="39.75" customHeight="1">
      <c r="A4" t="s">
        <v>1039</v>
      </c>
      <c r="C4" s="19">
        <v>38462</v>
      </c>
      <c r="D4" s="19"/>
    </row>
    <row r="5" spans="1:4" ht="39.75" customHeight="1">
      <c r="A5" t="s">
        <v>1040</v>
      </c>
      <c r="C5" s="19">
        <v>15500</v>
      </c>
      <c r="D5" s="19"/>
    </row>
    <row r="6" spans="1:4" ht="39.75" customHeight="1">
      <c r="A6" t="s">
        <v>1041</v>
      </c>
      <c r="C6" s="19">
        <v>225000</v>
      </c>
      <c r="D6" s="19"/>
    </row>
    <row r="7" spans="1:4" ht="39.75" customHeight="1">
      <c r="A7" t="s">
        <v>1042</v>
      </c>
      <c r="C7" s="19">
        <v>400000</v>
      </c>
      <c r="D7" s="19"/>
    </row>
    <row r="8" spans="1:4" ht="39.75" customHeight="1">
      <c r="A8" t="s">
        <v>1043</v>
      </c>
      <c r="C8" s="19">
        <v>175000</v>
      </c>
      <c r="D8" s="19"/>
    </row>
    <row r="9" spans="1:4" ht="39.75" customHeight="1">
      <c r="A9" t="s">
        <v>1044</v>
      </c>
      <c r="C9" s="19">
        <v>128848</v>
      </c>
      <c r="D9" s="19"/>
    </row>
    <row r="11" spans="2:5" ht="15">
      <c r="B11" s="13"/>
      <c r="C11" s="13"/>
      <c r="D11" s="13"/>
      <c r="E11" s="13"/>
    </row>
    <row r="12" spans="1:4" ht="15">
      <c r="A12" t="s">
        <v>12</v>
      </c>
      <c r="C12" s="6">
        <v>1000000</v>
      </c>
      <c r="D12" s="6"/>
    </row>
  </sheetData>
  <sheetProtection selectLockedCells="1" selectUnlockedCells="1"/>
  <mergeCells count="9">
    <mergeCell ref="C3:D3"/>
    <mergeCell ref="C4:D4"/>
    <mergeCell ref="C5:D5"/>
    <mergeCell ref="C6:D6"/>
    <mergeCell ref="C7:D7"/>
    <mergeCell ref="C8:D8"/>
    <mergeCell ref="C9:D9"/>
    <mergeCell ref="B11:E11"/>
    <mergeCell ref="C12:D1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32.7109375" style="0" customWidth="1"/>
    <col min="4" max="4" width="8.7109375" style="0" customWidth="1"/>
    <col min="5" max="5" width="56.7109375" style="0" customWidth="1"/>
    <col min="6" max="6" width="8.7109375" style="0" customWidth="1"/>
    <col min="7" max="7" width="63.7109375" style="0" customWidth="1"/>
    <col min="8" max="8" width="8.7109375" style="0" customWidth="1"/>
    <col min="9" max="9" width="49.7109375" style="0" customWidth="1"/>
    <col min="10" max="16384" width="8.7109375" style="0" customWidth="1"/>
  </cols>
  <sheetData>
    <row r="2" spans="1:6" ht="15" customHeight="1">
      <c r="A2" s="1" t="s">
        <v>82</v>
      </c>
      <c r="B2" s="1"/>
      <c r="C2" s="1"/>
      <c r="D2" s="1"/>
      <c r="E2" s="1"/>
      <c r="F2" s="1"/>
    </row>
    <row r="5" spans="1:9" ht="15">
      <c r="A5" s="3" t="s">
        <v>83</v>
      </c>
      <c r="C5" s="2" t="s">
        <v>84</v>
      </c>
      <c r="E5" s="2" t="s">
        <v>85</v>
      </c>
      <c r="G5" s="2" t="s">
        <v>86</v>
      </c>
      <c r="I5" s="2" t="s">
        <v>87</v>
      </c>
    </row>
    <row r="6" ht="15">
      <c r="A6" s="3" t="s">
        <v>88</v>
      </c>
    </row>
    <row r="7" spans="1:9" ht="15">
      <c r="A7" t="s">
        <v>89</v>
      </c>
      <c r="C7" s="16">
        <v>47800</v>
      </c>
      <c r="E7" s="16">
        <v>3018</v>
      </c>
      <c r="G7" t="s">
        <v>90</v>
      </c>
      <c r="I7" t="s">
        <v>90</v>
      </c>
    </row>
    <row r="8" spans="1:9" ht="15">
      <c r="A8" t="s">
        <v>91</v>
      </c>
      <c r="C8" s="16">
        <v>24650</v>
      </c>
      <c r="E8" s="16">
        <v>4735</v>
      </c>
      <c r="G8" t="s">
        <v>90</v>
      </c>
      <c r="I8" t="s">
        <v>90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X14"/>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92</v>
      </c>
      <c r="B2" s="1"/>
      <c r="C2" s="1"/>
      <c r="D2" s="1"/>
      <c r="E2" s="1"/>
      <c r="F2" s="1"/>
    </row>
    <row r="5" spans="1:24" ht="39.75" customHeight="1">
      <c r="A5" s="3" t="s">
        <v>93</v>
      </c>
      <c r="C5" s="4" t="s">
        <v>94</v>
      </c>
      <c r="D5" s="4"/>
      <c r="G5" s="1" t="s">
        <v>95</v>
      </c>
      <c r="H5" s="1"/>
      <c r="I5" s="1"/>
      <c r="J5" s="1"/>
      <c r="K5" s="1"/>
      <c r="L5" s="1"/>
      <c r="O5" s="1" t="s">
        <v>96</v>
      </c>
      <c r="P5" s="1"/>
      <c r="S5" s="1" t="s">
        <v>97</v>
      </c>
      <c r="T5" s="1"/>
      <c r="W5" s="1" t="s">
        <v>98</v>
      </c>
      <c r="X5" s="1"/>
    </row>
    <row r="6" spans="3:8" ht="15">
      <c r="C6" s="4" t="s">
        <v>99</v>
      </c>
      <c r="D6" s="4"/>
      <c r="G6" s="4" t="s">
        <v>100</v>
      </c>
      <c r="H6" s="4"/>
    </row>
    <row r="7" spans="1:24" ht="15">
      <c r="A7" s="3" t="s">
        <v>101</v>
      </c>
      <c r="D7" s="13"/>
      <c r="E7" s="13"/>
      <c r="F7" s="13"/>
      <c r="G7" s="13"/>
      <c r="H7" s="13"/>
      <c r="I7" s="13"/>
      <c r="J7" s="13"/>
      <c r="K7" s="13"/>
      <c r="L7" s="13"/>
      <c r="T7" s="13"/>
      <c r="U7" s="13"/>
      <c r="V7" s="13"/>
      <c r="W7" s="13"/>
      <c r="X7" s="13"/>
    </row>
    <row r="8" spans="1:24" ht="15">
      <c r="A8" t="s">
        <v>102</v>
      </c>
      <c r="D8" t="s">
        <v>90</v>
      </c>
      <c r="H8" s="9">
        <v>12.18</v>
      </c>
      <c r="L8" s="9">
        <v>11.85</v>
      </c>
      <c r="P8" t="s">
        <v>103</v>
      </c>
      <c r="T8" t="s">
        <v>103</v>
      </c>
      <c r="W8" s="5" t="s">
        <v>104</v>
      </c>
      <c r="X8" s="5"/>
    </row>
    <row r="9" spans="1:24" ht="15">
      <c r="A9" t="s">
        <v>105</v>
      </c>
      <c r="D9" t="s">
        <v>90</v>
      </c>
      <c r="H9" s="9">
        <v>11.93</v>
      </c>
      <c r="L9" s="9">
        <v>11.46</v>
      </c>
      <c r="P9" t="s">
        <v>90</v>
      </c>
      <c r="T9" t="s">
        <v>90</v>
      </c>
      <c r="X9" s="9">
        <v>0.23500000000000001</v>
      </c>
    </row>
    <row r="10" spans="1:24" ht="15">
      <c r="A10" t="s">
        <v>106</v>
      </c>
      <c r="D10" s="9">
        <v>14.12</v>
      </c>
      <c r="H10" s="9">
        <v>12.1</v>
      </c>
      <c r="L10" s="9">
        <v>10.52</v>
      </c>
      <c r="P10" s="7">
        <v>-14</v>
      </c>
      <c r="T10" s="7">
        <v>-25</v>
      </c>
      <c r="X10" s="9">
        <v>0.225</v>
      </c>
    </row>
    <row r="11" spans="1:24" ht="15">
      <c r="A11" t="s">
        <v>107</v>
      </c>
      <c r="D11" s="9">
        <v>13.68</v>
      </c>
      <c r="H11" s="9">
        <v>11.03</v>
      </c>
      <c r="L11" s="9">
        <v>10.01</v>
      </c>
      <c r="P11" s="7">
        <v>-19</v>
      </c>
      <c r="T11" s="7">
        <v>-27</v>
      </c>
      <c r="X11" s="9">
        <v>0.21</v>
      </c>
    </row>
    <row r="12" spans="1:24" ht="15">
      <c r="A12" s="3" t="s">
        <v>108</v>
      </c>
      <c r="D12" s="13"/>
      <c r="E12" s="13"/>
      <c r="F12" s="13"/>
      <c r="G12" s="13"/>
      <c r="H12" s="13"/>
      <c r="I12" s="13"/>
      <c r="J12" s="13"/>
      <c r="K12" s="13"/>
      <c r="L12" s="13"/>
      <c r="T12" s="13"/>
      <c r="U12" s="13"/>
      <c r="V12" s="13"/>
      <c r="W12" s="13"/>
      <c r="X12" s="13"/>
    </row>
    <row r="13" spans="1:24" ht="15">
      <c r="A13" t="s">
        <v>109</v>
      </c>
      <c r="D13" s="9">
        <v>13.44</v>
      </c>
      <c r="H13" s="9">
        <v>12.85</v>
      </c>
      <c r="L13" s="9">
        <v>10.34</v>
      </c>
      <c r="P13" s="7">
        <v>-4</v>
      </c>
      <c r="T13" s="7">
        <v>-23</v>
      </c>
      <c r="X13" s="9">
        <v>0.2</v>
      </c>
    </row>
    <row r="14" spans="1:24" ht="15">
      <c r="A14" t="s">
        <v>110</v>
      </c>
      <c r="D14" s="9">
        <v>14.06</v>
      </c>
      <c r="H14" s="9">
        <v>13.7</v>
      </c>
      <c r="L14" s="9">
        <v>12.27</v>
      </c>
      <c r="P14" s="7">
        <v>-3</v>
      </c>
      <c r="T14" s="7">
        <v>-13</v>
      </c>
      <c r="X14" s="9">
        <v>0.05</v>
      </c>
    </row>
  </sheetData>
  <sheetProtection selectLockedCells="1" selectUnlockedCells="1"/>
  <mergeCells count="13">
    <mergeCell ref="A2:F2"/>
    <mergeCell ref="C5:D5"/>
    <mergeCell ref="G5:L5"/>
    <mergeCell ref="O5:P5"/>
    <mergeCell ref="S5:T5"/>
    <mergeCell ref="W5:X5"/>
    <mergeCell ref="C6:D6"/>
    <mergeCell ref="G6:H6"/>
    <mergeCell ref="D7:L7"/>
    <mergeCell ref="T7:X7"/>
    <mergeCell ref="W8:X8"/>
    <mergeCell ref="D12:L12"/>
    <mergeCell ref="T12:X1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AB2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7.7109375" style="0" customWidth="1"/>
    <col min="13" max="15" width="8.7109375" style="0" customWidth="1"/>
    <col min="16" max="16" width="10.7109375" style="0" customWidth="1"/>
    <col min="17" max="19" width="8.7109375" style="0" customWidth="1"/>
    <col min="20" max="20" width="7.7109375" style="0" customWidth="1"/>
    <col min="21" max="23" width="8.7109375" style="0" customWidth="1"/>
    <col min="24" max="24" width="10.7109375" style="0" customWidth="1"/>
    <col min="25" max="28" width="8.7109375" style="0" customWidth="1"/>
    <col min="29" max="16384" width="8.7109375" style="0" customWidth="1"/>
  </cols>
  <sheetData>
    <row r="2" spans="1:6" ht="15" customHeight="1">
      <c r="A2" s="1" t="s">
        <v>111</v>
      </c>
      <c r="B2" s="1"/>
      <c r="C2" s="1"/>
      <c r="D2" s="1"/>
      <c r="E2" s="1"/>
      <c r="F2" s="1"/>
    </row>
    <row r="5" spans="3:28" ht="39.75" customHeight="1">
      <c r="C5" s="5"/>
      <c r="D5" s="5"/>
      <c r="G5" s="1" t="s">
        <v>112</v>
      </c>
      <c r="H5" s="1"/>
      <c r="I5" s="1"/>
      <c r="J5" s="1"/>
      <c r="K5" s="1"/>
      <c r="L5" s="1"/>
      <c r="O5" s="1" t="s">
        <v>113</v>
      </c>
      <c r="P5" s="1"/>
      <c r="Q5" s="1"/>
      <c r="R5" s="1"/>
      <c r="S5" s="1"/>
      <c r="T5" s="1"/>
      <c r="W5" s="1" t="s">
        <v>114</v>
      </c>
      <c r="X5" s="1"/>
      <c r="Y5" s="1"/>
      <c r="Z5" s="1"/>
      <c r="AA5" s="1"/>
      <c r="AB5" s="1"/>
    </row>
    <row r="6" spans="3:28" ht="39.75" customHeight="1">
      <c r="C6" s="1" t="s">
        <v>115</v>
      </c>
      <c r="D6" s="1"/>
      <c r="G6" s="1" t="s">
        <v>116</v>
      </c>
      <c r="H6" s="1"/>
      <c r="K6" s="1" t="s">
        <v>117</v>
      </c>
      <c r="L6" s="1"/>
      <c r="O6" s="1" t="s">
        <v>116</v>
      </c>
      <c r="P6" s="1"/>
      <c r="S6" s="1" t="s">
        <v>117</v>
      </c>
      <c r="T6" s="1"/>
      <c r="W6" s="1" t="s">
        <v>116</v>
      </c>
      <c r="X6" s="1"/>
      <c r="AA6" s="1" t="s">
        <v>117</v>
      </c>
      <c r="AB6" s="1"/>
    </row>
    <row r="7" ht="15">
      <c r="A7" s="17" t="s">
        <v>118</v>
      </c>
    </row>
    <row r="8" spans="1:28" ht="15">
      <c r="A8" t="s">
        <v>119</v>
      </c>
      <c r="D8" t="s">
        <v>18</v>
      </c>
      <c r="G8" s="12">
        <v>10.05</v>
      </c>
      <c r="H8" s="12"/>
      <c r="L8" t="s">
        <v>18</v>
      </c>
      <c r="O8" s="12">
        <v>9.52</v>
      </c>
      <c r="P8" s="12"/>
      <c r="T8" t="s">
        <v>18</v>
      </c>
      <c r="W8" s="12">
        <v>8.47</v>
      </c>
      <c r="X8" s="12"/>
      <c r="AB8" t="s">
        <v>18</v>
      </c>
    </row>
    <row r="9" spans="1:28" ht="15">
      <c r="A9" t="s">
        <v>120</v>
      </c>
      <c r="D9" t="s">
        <v>18</v>
      </c>
      <c r="G9" s="12">
        <v>9.5</v>
      </c>
      <c r="H9" s="12"/>
      <c r="L9" t="s">
        <v>18</v>
      </c>
      <c r="O9" s="12">
        <v>9</v>
      </c>
      <c r="P9" s="12"/>
      <c r="T9" t="s">
        <v>18</v>
      </c>
      <c r="W9" s="12">
        <v>8</v>
      </c>
      <c r="X9" s="12"/>
      <c r="AB9" t="s">
        <v>18</v>
      </c>
    </row>
    <row r="10" ht="15">
      <c r="A10" s="17" t="s">
        <v>121</v>
      </c>
    </row>
    <row r="11" spans="1:28" ht="15">
      <c r="A11" s="2" t="s">
        <v>122</v>
      </c>
      <c r="D11" s="8">
        <v>1000000</v>
      </c>
      <c r="H11" s="8">
        <v>1050000</v>
      </c>
      <c r="L11" t="s">
        <v>123</v>
      </c>
      <c r="P11" s="8">
        <v>1100000</v>
      </c>
      <c r="T11" t="s">
        <v>124</v>
      </c>
      <c r="X11" s="8">
        <v>1200000</v>
      </c>
      <c r="AB11" t="s">
        <v>125</v>
      </c>
    </row>
    <row r="12" spans="1:28" ht="15">
      <c r="A12" t="s">
        <v>126</v>
      </c>
      <c r="C12" s="12">
        <v>10</v>
      </c>
      <c r="D12" s="12"/>
      <c r="G12" s="12">
        <v>9.98</v>
      </c>
      <c r="H12" s="12"/>
      <c r="L12" t="s">
        <v>127</v>
      </c>
      <c r="O12" s="12">
        <v>9.91</v>
      </c>
      <c r="P12" s="12"/>
      <c r="T12" t="s">
        <v>128</v>
      </c>
      <c r="W12" s="12">
        <v>9.67</v>
      </c>
      <c r="X12" s="12"/>
      <c r="AB12" t="s">
        <v>129</v>
      </c>
    </row>
    <row r="13" ht="15">
      <c r="A13" s="18" t="s">
        <v>130</v>
      </c>
    </row>
    <row r="14" spans="1:28" ht="15">
      <c r="A14" t="s">
        <v>131</v>
      </c>
      <c r="D14" s="8">
        <v>10000</v>
      </c>
      <c r="H14" s="8">
        <v>10000</v>
      </c>
      <c r="L14" t="s">
        <v>18</v>
      </c>
      <c r="P14" s="8">
        <v>10000</v>
      </c>
      <c r="T14" t="s">
        <v>18</v>
      </c>
      <c r="X14" s="8">
        <v>10000</v>
      </c>
      <c r="AB14" t="s">
        <v>18</v>
      </c>
    </row>
    <row r="15" spans="1:28" ht="15">
      <c r="A15" t="s">
        <v>132</v>
      </c>
      <c r="D15" t="s">
        <v>133</v>
      </c>
      <c r="H15" t="s">
        <v>134</v>
      </c>
      <c r="L15" t="s">
        <v>135</v>
      </c>
      <c r="P15" t="s">
        <v>136</v>
      </c>
      <c r="T15" t="s">
        <v>137</v>
      </c>
      <c r="X15" t="s">
        <v>138</v>
      </c>
      <c r="AB15" t="s">
        <v>139</v>
      </c>
    </row>
    <row r="16" ht="15">
      <c r="A16" s="3" t="s">
        <v>140</v>
      </c>
    </row>
    <row r="17" spans="1:28" ht="15">
      <c r="A17" s="3" t="s">
        <v>141</v>
      </c>
      <c r="C17" s="6">
        <v>100000</v>
      </c>
      <c r="D17" s="6"/>
      <c r="G17" s="6">
        <v>99800</v>
      </c>
      <c r="H17" s="6"/>
      <c r="L17" t="s">
        <v>127</v>
      </c>
      <c r="O17" s="6">
        <v>99100</v>
      </c>
      <c r="P17" s="6"/>
      <c r="T17" t="s">
        <v>128</v>
      </c>
      <c r="W17" s="6">
        <v>96700</v>
      </c>
      <c r="X17" s="6"/>
      <c r="AB17" t="s">
        <v>129</v>
      </c>
    </row>
    <row r="18" spans="1:28" ht="15">
      <c r="A18" s="3" t="s">
        <v>142</v>
      </c>
      <c r="C18" s="6">
        <v>100000</v>
      </c>
      <c r="D18" s="6"/>
      <c r="G18" s="6">
        <v>100000</v>
      </c>
      <c r="H18" s="6"/>
      <c r="L18" t="s">
        <v>18</v>
      </c>
      <c r="O18" s="6">
        <v>100000</v>
      </c>
      <c r="P18" s="6"/>
      <c r="T18" t="s">
        <v>18</v>
      </c>
      <c r="W18" s="6">
        <v>100000</v>
      </c>
      <c r="X18" s="6"/>
      <c r="AB18" t="s">
        <v>18</v>
      </c>
    </row>
    <row r="19" spans="1:28" ht="15">
      <c r="A19" s="3" t="s">
        <v>143</v>
      </c>
      <c r="D19" t="s">
        <v>18</v>
      </c>
      <c r="G19" s="14">
        <v>-200</v>
      </c>
      <c r="H19" s="14"/>
      <c r="L19" t="s">
        <v>18</v>
      </c>
      <c r="O19" s="14">
        <v>-900</v>
      </c>
      <c r="P19" s="14"/>
      <c r="T19" t="s">
        <v>18</v>
      </c>
      <c r="W19" s="14">
        <v>-3300</v>
      </c>
      <c r="X19" s="14"/>
      <c r="AB19" t="s">
        <v>18</v>
      </c>
    </row>
    <row r="20" ht="15">
      <c r="A20" s="3" t="s">
        <v>144</v>
      </c>
    </row>
    <row r="21" spans="1:28" ht="15">
      <c r="A21" t="s">
        <v>145</v>
      </c>
      <c r="D21" t="s">
        <v>18</v>
      </c>
      <c r="G21" s="12">
        <v>9.98</v>
      </c>
      <c r="H21" s="12"/>
      <c r="L21" t="s">
        <v>18</v>
      </c>
      <c r="O21" s="12">
        <v>9.91</v>
      </c>
      <c r="P21" s="12"/>
      <c r="T21" t="s">
        <v>18</v>
      </c>
      <c r="W21" s="12">
        <v>9.67</v>
      </c>
      <c r="X21" s="12"/>
      <c r="AB21" t="s">
        <v>18</v>
      </c>
    </row>
    <row r="22" spans="1:28" ht="15">
      <c r="A22" t="s">
        <v>146</v>
      </c>
      <c r="C22" s="12">
        <v>10</v>
      </c>
      <c r="D22" s="12"/>
      <c r="G22" s="12">
        <v>10</v>
      </c>
      <c r="H22" s="12"/>
      <c r="L22" t="s">
        <v>18</v>
      </c>
      <c r="O22" s="12">
        <v>10</v>
      </c>
      <c r="P22" s="12"/>
      <c r="T22" t="s">
        <v>18</v>
      </c>
      <c r="W22" s="12">
        <v>10</v>
      </c>
      <c r="X22" s="12"/>
      <c r="AB22" t="s">
        <v>18</v>
      </c>
    </row>
    <row r="23" spans="1:28" ht="15">
      <c r="A23" t="s">
        <v>147</v>
      </c>
      <c r="D23" t="s">
        <v>18</v>
      </c>
      <c r="G23" s="15">
        <v>-0.02</v>
      </c>
      <c r="H23" s="15"/>
      <c r="L23" t="s">
        <v>18</v>
      </c>
      <c r="O23" s="15">
        <v>-0.09</v>
      </c>
      <c r="P23" s="15"/>
      <c r="T23" t="s">
        <v>18</v>
      </c>
      <c r="W23" s="15">
        <v>-0.33</v>
      </c>
      <c r="X23" s="15"/>
      <c r="AB23" t="s">
        <v>18</v>
      </c>
    </row>
    <row r="24" spans="1:28" ht="15">
      <c r="A24" t="s">
        <v>148</v>
      </c>
      <c r="D24" t="s">
        <v>18</v>
      </c>
      <c r="H24" t="s">
        <v>18</v>
      </c>
      <c r="L24" t="s">
        <v>127</v>
      </c>
      <c r="P24" t="s">
        <v>18</v>
      </c>
      <c r="T24" t="s">
        <v>128</v>
      </c>
      <c r="X24" t="s">
        <v>18</v>
      </c>
      <c r="AB24" t="s">
        <v>129</v>
      </c>
    </row>
  </sheetData>
  <sheetProtection selectLockedCells="1" selectUnlockedCells="1"/>
  <mergeCells count="43">
    <mergeCell ref="A2:F2"/>
    <mergeCell ref="C5:D5"/>
    <mergeCell ref="G5:L5"/>
    <mergeCell ref="O5:T5"/>
    <mergeCell ref="W5:AB5"/>
    <mergeCell ref="C6:D6"/>
    <mergeCell ref="G6:H6"/>
    <mergeCell ref="K6:L6"/>
    <mergeCell ref="O6:P6"/>
    <mergeCell ref="S6:T6"/>
    <mergeCell ref="W6:X6"/>
    <mergeCell ref="AA6:AB6"/>
    <mergeCell ref="G8:H8"/>
    <mergeCell ref="O8:P8"/>
    <mergeCell ref="W8:X8"/>
    <mergeCell ref="G9:H9"/>
    <mergeCell ref="O9:P9"/>
    <mergeCell ref="W9:X9"/>
    <mergeCell ref="C12:D12"/>
    <mergeCell ref="G12:H12"/>
    <mergeCell ref="O12:P12"/>
    <mergeCell ref="W12:X12"/>
    <mergeCell ref="C17:D17"/>
    <mergeCell ref="G17:H17"/>
    <mergeCell ref="O17:P17"/>
    <mergeCell ref="W17:X17"/>
    <mergeCell ref="C18:D18"/>
    <mergeCell ref="G18:H18"/>
    <mergeCell ref="O18:P18"/>
    <mergeCell ref="W18:X18"/>
    <mergeCell ref="G19:H19"/>
    <mergeCell ref="O19:P19"/>
    <mergeCell ref="W19:X19"/>
    <mergeCell ref="G21:H21"/>
    <mergeCell ref="O21:P21"/>
    <mergeCell ref="W21:X21"/>
    <mergeCell ref="C22:D22"/>
    <mergeCell ref="G22:H22"/>
    <mergeCell ref="O22:P22"/>
    <mergeCell ref="W22:X22"/>
    <mergeCell ref="G23:H23"/>
    <mergeCell ref="O23:P23"/>
    <mergeCell ref="W23:X23"/>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T2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7.7109375" style="0" customWidth="1"/>
    <col min="13" max="15" width="8.7109375" style="0" customWidth="1"/>
    <col min="16" max="16" width="10.7109375" style="0" customWidth="1"/>
    <col min="17" max="19" width="8.7109375" style="0" customWidth="1"/>
    <col min="20" max="20" width="7.7109375" style="0" customWidth="1"/>
    <col min="21" max="16384" width="8.7109375" style="0" customWidth="1"/>
  </cols>
  <sheetData>
    <row r="2" spans="1:6" ht="15" customHeight="1">
      <c r="A2" s="1" t="s">
        <v>149</v>
      </c>
      <c r="B2" s="1"/>
      <c r="C2" s="1"/>
      <c r="D2" s="1"/>
      <c r="E2" s="1"/>
      <c r="F2" s="1"/>
    </row>
    <row r="5" spans="3:20" ht="15" customHeight="1">
      <c r="C5" s="5"/>
      <c r="D5" s="5"/>
      <c r="G5" s="1" t="s">
        <v>150</v>
      </c>
      <c r="H5" s="1"/>
      <c r="I5" s="1"/>
      <c r="J5" s="1"/>
      <c r="K5" s="1"/>
      <c r="L5" s="1"/>
      <c r="O5" s="1" t="s">
        <v>151</v>
      </c>
      <c r="P5" s="1"/>
      <c r="Q5" s="1"/>
      <c r="R5" s="1"/>
      <c r="S5" s="1"/>
      <c r="T5" s="1"/>
    </row>
    <row r="6" spans="3:20" ht="39.75" customHeight="1">
      <c r="C6" s="1" t="s">
        <v>152</v>
      </c>
      <c r="D6" s="1"/>
      <c r="G6" s="1" t="s">
        <v>116</v>
      </c>
      <c r="H6" s="1"/>
      <c r="K6" s="1" t="s">
        <v>117</v>
      </c>
      <c r="L6" s="1"/>
      <c r="O6" s="1" t="s">
        <v>116</v>
      </c>
      <c r="P6" s="1"/>
      <c r="S6" s="1" t="s">
        <v>117</v>
      </c>
      <c r="T6" s="1"/>
    </row>
    <row r="7" spans="1:16" ht="15">
      <c r="A7" s="17" t="s">
        <v>118</v>
      </c>
      <c r="L7" s="13"/>
      <c r="M7" s="13"/>
      <c r="N7" s="13"/>
      <c r="O7" s="13"/>
      <c r="P7" s="13"/>
    </row>
    <row r="8" spans="1:20" ht="15">
      <c r="A8" t="s">
        <v>119</v>
      </c>
      <c r="D8" t="s">
        <v>18</v>
      </c>
      <c r="G8" s="12">
        <v>8.47</v>
      </c>
      <c r="H8" s="12"/>
      <c r="L8" t="s">
        <v>18</v>
      </c>
      <c r="O8" s="12">
        <v>8.47</v>
      </c>
      <c r="P8" s="12"/>
      <c r="T8" t="s">
        <v>18</v>
      </c>
    </row>
    <row r="9" spans="1:20" ht="15">
      <c r="A9" t="s">
        <v>153</v>
      </c>
      <c r="D9" t="s">
        <v>18</v>
      </c>
      <c r="G9" s="12">
        <v>8</v>
      </c>
      <c r="H9" s="12"/>
      <c r="L9" t="s">
        <v>18</v>
      </c>
      <c r="O9" s="12">
        <v>8</v>
      </c>
      <c r="P9" s="12"/>
      <c r="T9" t="s">
        <v>18</v>
      </c>
    </row>
    <row r="10" ht="15">
      <c r="A10" s="17" t="s">
        <v>154</v>
      </c>
    </row>
    <row r="11" spans="1:20" ht="15">
      <c r="A11" s="3" t="s">
        <v>155</v>
      </c>
      <c r="D11" s="8">
        <v>1000000</v>
      </c>
      <c r="H11" s="8">
        <v>1200000</v>
      </c>
      <c r="L11" t="s">
        <v>156</v>
      </c>
      <c r="P11" s="8">
        <v>1200000</v>
      </c>
      <c r="T11" t="s">
        <v>156</v>
      </c>
    </row>
    <row r="12" spans="1:20" ht="15">
      <c r="A12" t="s">
        <v>126</v>
      </c>
      <c r="C12" s="12">
        <v>10</v>
      </c>
      <c r="D12" s="12"/>
      <c r="G12" s="12">
        <v>9.67</v>
      </c>
      <c r="H12" s="12"/>
      <c r="L12" t="s">
        <v>129</v>
      </c>
      <c r="O12" s="12">
        <v>9.67</v>
      </c>
      <c r="P12" s="12"/>
      <c r="T12" t="s">
        <v>129</v>
      </c>
    </row>
    <row r="13" ht="15">
      <c r="A13" s="17" t="s">
        <v>157</v>
      </c>
    </row>
    <row r="14" spans="1:20" ht="15">
      <c r="A14" t="s">
        <v>158</v>
      </c>
      <c r="D14" s="8">
        <v>10000</v>
      </c>
      <c r="H14" s="8">
        <v>11000</v>
      </c>
      <c r="L14" t="s">
        <v>124</v>
      </c>
      <c r="P14" s="8">
        <v>13000</v>
      </c>
      <c r="T14" t="s">
        <v>159</v>
      </c>
    </row>
    <row r="15" spans="1:20" ht="15">
      <c r="A15" t="s">
        <v>160</v>
      </c>
      <c r="D15" t="s">
        <v>133</v>
      </c>
      <c r="H15" t="s">
        <v>161</v>
      </c>
      <c r="L15" t="s">
        <v>162</v>
      </c>
      <c r="P15" t="s">
        <v>163</v>
      </c>
      <c r="T15" t="s">
        <v>164</v>
      </c>
    </row>
    <row r="16" ht="15">
      <c r="A16" s="3" t="s">
        <v>140</v>
      </c>
    </row>
    <row r="17" spans="1:20" ht="15">
      <c r="A17" s="3" t="s">
        <v>165</v>
      </c>
      <c r="C17" s="6">
        <v>100000</v>
      </c>
      <c r="D17" s="6"/>
      <c r="G17" s="6">
        <v>106370</v>
      </c>
      <c r="H17" s="6"/>
      <c r="L17" t="s">
        <v>166</v>
      </c>
      <c r="O17" s="6">
        <v>125710</v>
      </c>
      <c r="P17" s="6"/>
      <c r="T17" t="s">
        <v>167</v>
      </c>
    </row>
    <row r="18" spans="1:20" ht="15">
      <c r="A18" s="3" t="s">
        <v>168</v>
      </c>
      <c r="C18" s="6">
        <v>100000</v>
      </c>
      <c r="D18" s="6"/>
      <c r="G18" s="6">
        <v>108470</v>
      </c>
      <c r="H18" s="6"/>
      <c r="L18" t="s">
        <v>169</v>
      </c>
      <c r="O18" s="6">
        <v>125410</v>
      </c>
      <c r="P18" s="6"/>
      <c r="T18" t="s">
        <v>170</v>
      </c>
    </row>
    <row r="19" spans="1:20" ht="15">
      <c r="A19" s="3" t="s">
        <v>171</v>
      </c>
      <c r="D19" t="s">
        <v>18</v>
      </c>
      <c r="H19" s="7">
        <v>-2100</v>
      </c>
      <c r="L19" t="s">
        <v>18</v>
      </c>
      <c r="O19" s="6">
        <v>300</v>
      </c>
      <c r="P19" s="6"/>
      <c r="T19" t="s">
        <v>18</v>
      </c>
    </row>
    <row r="20" ht="15">
      <c r="A20" s="3" t="s">
        <v>144</v>
      </c>
    </row>
    <row r="21" spans="1:20" ht="15">
      <c r="A21" t="s">
        <v>172</v>
      </c>
      <c r="D21" t="s">
        <v>18</v>
      </c>
      <c r="G21" s="12">
        <v>9.67</v>
      </c>
      <c r="H21" s="12"/>
      <c r="L21" t="s">
        <v>18</v>
      </c>
      <c r="O21" s="12">
        <v>9.67</v>
      </c>
      <c r="P21" s="12"/>
      <c r="T21" t="s">
        <v>18</v>
      </c>
    </row>
    <row r="22" spans="1:20" ht="15">
      <c r="A22" t="s">
        <v>146</v>
      </c>
      <c r="C22" s="12">
        <v>10</v>
      </c>
      <c r="D22" s="12"/>
      <c r="G22" s="12">
        <v>9.86</v>
      </c>
      <c r="H22" s="12"/>
      <c r="L22" t="s">
        <v>173</v>
      </c>
      <c r="O22" s="12">
        <v>9.65</v>
      </c>
      <c r="P22" s="12"/>
      <c r="T22" t="s">
        <v>174</v>
      </c>
    </row>
    <row r="23" spans="1:20" ht="15">
      <c r="A23" t="s">
        <v>175</v>
      </c>
      <c r="D23" t="s">
        <v>18</v>
      </c>
      <c r="G23" s="15">
        <v>-0.19</v>
      </c>
      <c r="H23" s="15"/>
      <c r="L23" t="s">
        <v>18</v>
      </c>
      <c r="O23" s="12">
        <v>0.02</v>
      </c>
      <c r="P23" s="12"/>
      <c r="T23" t="s">
        <v>18</v>
      </c>
    </row>
    <row r="24" spans="1:20" ht="15">
      <c r="A24" s="10" t="s">
        <v>176</v>
      </c>
      <c r="D24" t="s">
        <v>18</v>
      </c>
      <c r="H24" t="s">
        <v>18</v>
      </c>
      <c r="L24" t="s">
        <v>177</v>
      </c>
      <c r="P24" t="s">
        <v>18</v>
      </c>
      <c r="T24" t="s">
        <v>178</v>
      </c>
    </row>
  </sheetData>
  <sheetProtection selectLockedCells="1" selectUnlockedCells="1"/>
  <mergeCells count="31">
    <mergeCell ref="A2:F2"/>
    <mergeCell ref="C5:D5"/>
    <mergeCell ref="G5:L5"/>
    <mergeCell ref="O5:T5"/>
    <mergeCell ref="C6:D6"/>
    <mergeCell ref="G6:H6"/>
    <mergeCell ref="K6:L6"/>
    <mergeCell ref="O6:P6"/>
    <mergeCell ref="S6:T6"/>
    <mergeCell ref="L7:P7"/>
    <mergeCell ref="G8:H8"/>
    <mergeCell ref="O8:P8"/>
    <mergeCell ref="G9:H9"/>
    <mergeCell ref="O9:P9"/>
    <mergeCell ref="C12:D12"/>
    <mergeCell ref="G12:H12"/>
    <mergeCell ref="O12:P12"/>
    <mergeCell ref="C17:D17"/>
    <mergeCell ref="G17:H17"/>
    <mergeCell ref="O17:P17"/>
    <mergeCell ref="C18:D18"/>
    <mergeCell ref="G18:H18"/>
    <mergeCell ref="O18:P18"/>
    <mergeCell ref="O19:P19"/>
    <mergeCell ref="G21:H21"/>
    <mergeCell ref="O21:P21"/>
    <mergeCell ref="C22:D22"/>
    <mergeCell ref="G22:H22"/>
    <mergeCell ref="O22:P22"/>
    <mergeCell ref="G23:H23"/>
    <mergeCell ref="O23:P23"/>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2019-12-18T13:44:58Z</dcterms:created>
  <dcterms:modified xsi:type="dcterms:W3CDTF">2019-12-18T13:44:58Z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